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535" tabRatio="500" activeTab="0"/>
  </bookViews>
  <sheets>
    <sheet name="Лист1" sheetId="1" r:id="rId1"/>
    <sheet name="Лист6" sheetId="2" r:id="rId2"/>
    <sheet name="Лист7" sheetId="3" r:id="rId3"/>
    <sheet name="Лист5" sheetId="4" r:id="rId4"/>
    <sheet name="Лист4" sheetId="5" r:id="rId5"/>
    <sheet name="Лист3" sheetId="6" r:id="rId6"/>
    <sheet name="Лист2" sheetId="7" r:id="rId7"/>
  </sheets>
  <definedNames>
    <definedName name="_xlnm.Print_Area" localSheetId="0">'Лист1'!$A$1:$N$232</definedName>
  </definedNames>
  <calcPr fullCalcOnLoad="1"/>
</workbook>
</file>

<file path=xl/sharedStrings.xml><?xml version="1.0" encoding="utf-8"?>
<sst xmlns="http://schemas.openxmlformats.org/spreadsheetml/2006/main" count="329" uniqueCount="133">
  <si>
    <t>№ рецептуры по Сборнику блюд 2015г.</t>
  </si>
  <si>
    <t>Наименование блюд</t>
  </si>
  <si>
    <t>Выход порции (г)</t>
  </si>
  <si>
    <t>Пищевые вещества</t>
  </si>
  <si>
    <t>Энергетическая ценность (ккал)</t>
  </si>
  <si>
    <t>Микроэлементы (мг)</t>
  </si>
  <si>
    <t>Витамины (мг)</t>
  </si>
  <si>
    <t>белки</t>
  </si>
  <si>
    <t>жиры</t>
  </si>
  <si>
    <t>углеводы</t>
  </si>
  <si>
    <t>Са</t>
  </si>
  <si>
    <t>Mg</t>
  </si>
  <si>
    <t>P</t>
  </si>
  <si>
    <t>Fe</t>
  </si>
  <si>
    <t>В1</t>
  </si>
  <si>
    <t>С</t>
  </si>
  <si>
    <t>А</t>
  </si>
  <si>
    <t>Первая неделя</t>
  </si>
  <si>
    <t>Понедельник</t>
  </si>
  <si>
    <t>Завтрак</t>
  </si>
  <si>
    <t>Сыр порционно</t>
  </si>
  <si>
    <t>10</t>
  </si>
  <si>
    <t>Масло сливочное</t>
  </si>
  <si>
    <t>Омлет натуральный</t>
  </si>
  <si>
    <t>150</t>
  </si>
  <si>
    <t xml:space="preserve">Горошек зелёный консервированный </t>
  </si>
  <si>
    <t>45</t>
  </si>
  <si>
    <t>Фруктовое пюре</t>
  </si>
  <si>
    <t>90</t>
  </si>
  <si>
    <t>ТТК 245</t>
  </si>
  <si>
    <t>Кофейный напиток витаминизированный</t>
  </si>
  <si>
    <t>200</t>
  </si>
  <si>
    <t>Батон</t>
  </si>
  <si>
    <t>30</t>
  </si>
  <si>
    <t>Всего:</t>
  </si>
  <si>
    <t>Обед</t>
  </si>
  <si>
    <t>Суп картофельный с пшеном, рыбными консервами, зеленью</t>
  </si>
  <si>
    <t>265</t>
  </si>
  <si>
    <t>Гуляш из говядины</t>
  </si>
  <si>
    <t>100</t>
  </si>
  <si>
    <t>Рис отварной</t>
  </si>
  <si>
    <t>Компот из кураги</t>
  </si>
  <si>
    <t>Хлеб ржаной/батон</t>
  </si>
  <si>
    <t>50/45</t>
  </si>
  <si>
    <t>50</t>
  </si>
  <si>
    <t>Итого:</t>
  </si>
  <si>
    <t>Вторник</t>
  </si>
  <si>
    <t>25</t>
  </si>
  <si>
    <t>Запеканка из творога со сгущённым молоком</t>
  </si>
  <si>
    <t>150/30</t>
  </si>
  <si>
    <t>Фрукты свежие</t>
  </si>
  <si>
    <t>120</t>
  </si>
  <si>
    <t>Чай с сахаром</t>
  </si>
  <si>
    <t>Борщ со свежей капустой и картофелем, мясом, сметаной,  зеленью</t>
  </si>
  <si>
    <t>10/255</t>
  </si>
  <si>
    <t xml:space="preserve">Жаркое по-домашнему </t>
  </si>
  <si>
    <t>ТТК 275</t>
  </si>
  <si>
    <t>Капуста квашеная с маслом растительным, сахаром (доп. гарнир)</t>
  </si>
  <si>
    <t>70</t>
  </si>
  <si>
    <t xml:space="preserve">Сок фруктовый </t>
  </si>
  <si>
    <t>Среда</t>
  </si>
  <si>
    <t>ТТК 473</t>
  </si>
  <si>
    <t xml:space="preserve">Беф-строганов из куриного филе </t>
  </si>
  <si>
    <t>Рожки отварные</t>
  </si>
  <si>
    <t>Кукуруза консервированная (доп. гарнир)</t>
  </si>
  <si>
    <t>ТТК 243</t>
  </si>
  <si>
    <t>Кисель плодово-ягодный витаминизированный (горячий напиток)</t>
  </si>
  <si>
    <t>Суп картофельный с горохом, мясом, зеленью</t>
  </si>
  <si>
    <t>10/250</t>
  </si>
  <si>
    <t>ТТК 426</t>
  </si>
  <si>
    <t xml:space="preserve">Рыба запечённая </t>
  </si>
  <si>
    <t>Пюре картофельное</t>
  </si>
  <si>
    <t>Чай с лимоном</t>
  </si>
  <si>
    <t>200/7</t>
  </si>
  <si>
    <t>Четверг</t>
  </si>
  <si>
    <t>Каша молочная гречневая жидкая  с маслом</t>
  </si>
  <si>
    <t>200/5</t>
  </si>
  <si>
    <t>Слойка с фруктовой начинкой</t>
  </si>
  <si>
    <t>Йогурт</t>
  </si>
  <si>
    <t>110</t>
  </si>
  <si>
    <t>Какао с молоком</t>
  </si>
  <si>
    <t>Рассольник Ленинградский с перловой крупой, мясом, сметаной,  зеленью</t>
  </si>
  <si>
    <t>Фрикадельки в соусе</t>
  </si>
  <si>
    <t>90/50</t>
  </si>
  <si>
    <t>Вермишель отварная</t>
  </si>
  <si>
    <t>Пятница</t>
  </si>
  <si>
    <t>ТТК 477</t>
  </si>
  <si>
    <t>Бифштекс домашний</t>
  </si>
  <si>
    <t>Огурцы свежие (доп.гарнир)</t>
  </si>
  <si>
    <t>Щи из свежей капусты с картофелем, мясом, зеленью</t>
  </si>
  <si>
    <t>ТТК 242</t>
  </si>
  <si>
    <t xml:space="preserve">Филе куриное панированное  </t>
  </si>
  <si>
    <t>Икра кабачковая (доп. гарнир)</t>
  </si>
  <si>
    <t>Вторая неделя</t>
  </si>
  <si>
    <t>333/2004</t>
  </si>
  <si>
    <t>Вермишель отварная с сыром</t>
  </si>
  <si>
    <t>Яйцо вареное</t>
  </si>
  <si>
    <t>1 шт</t>
  </si>
  <si>
    <t>Суп из овощей с говядиной тушёной, зеленью</t>
  </si>
  <si>
    <t>275</t>
  </si>
  <si>
    <t>Плов из говядины</t>
  </si>
  <si>
    <t>250</t>
  </si>
  <si>
    <t>Биточки рыбные с маслом</t>
  </si>
  <si>
    <t>100/5</t>
  </si>
  <si>
    <t>Горошек зелёный консервированный (доп.гарнир)</t>
  </si>
  <si>
    <t>Суп с вермишелью и картофелем с мясными фрикадельками,  зеленью</t>
  </si>
  <si>
    <t>20/250</t>
  </si>
  <si>
    <t>Рагу из птицы</t>
  </si>
  <si>
    <t>Огурцы консервированные (доп. гарнир)</t>
  </si>
  <si>
    <t>20</t>
  </si>
  <si>
    <t>ТТК 206</t>
  </si>
  <si>
    <t>Компот из вишни</t>
  </si>
  <si>
    <t>15</t>
  </si>
  <si>
    <t>Запеканка из творога с джемом</t>
  </si>
  <si>
    <t>ТТК 274</t>
  </si>
  <si>
    <t>Ёжики "Аппетитные"</t>
  </si>
  <si>
    <t>100/50</t>
  </si>
  <si>
    <t>40</t>
  </si>
  <si>
    <t>ТТК 147</t>
  </si>
  <si>
    <t>Каша молочная "Дружба" жидкая с маслом</t>
  </si>
  <si>
    <t>177/2004</t>
  </si>
  <si>
    <t>Бульон с куриным филе, гренками</t>
  </si>
  <si>
    <t>25/15/250</t>
  </si>
  <si>
    <t>Каша гречневая рассыпчатая</t>
  </si>
  <si>
    <t>ТТК 499</t>
  </si>
  <si>
    <t>Котлета куриная</t>
  </si>
  <si>
    <t>Пюре фруктовое</t>
  </si>
  <si>
    <t>Картофель отварной</t>
  </si>
  <si>
    <t>Итого по меню:</t>
  </si>
  <si>
    <t>среднее за день</t>
  </si>
  <si>
    <t>В меню используются следующие свежие фрукты: яблоки, мандарины, груши</t>
  </si>
  <si>
    <t>В меню включены витаминизированные напитки: кисель плодово-ягодный витаминизированный (витамины В1,В6,РР,С), кофейный напиток витаминизированный (витамины В1,В6,РР,С), молоко витаминизированное (витамины А,Е, В1,В6,В9,С,РР, а также железо, цинк)</t>
  </si>
  <si>
    <t xml:space="preserve">                     Начальник технологического отдела МП "ЕЦМЗ"  Н.В.Решетникова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</si>
</sst>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i/>
      <sz val="11"/>
      <color indexed="25"/>
      <name val="Calibri"/>
      <family val="2"/>
    </font>
    <font>
      <b/>
      <sz val="11"/>
      <color indexed="17"/>
      <name val="Calibri"/>
      <family val="2"/>
    </font>
    <font>
      <b/>
      <sz val="10"/>
      <color indexed="10"/>
      <name val="Calibri"/>
      <family val="2"/>
    </font>
    <font>
      <b/>
      <sz val="8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9"/>
      <color indexed="8"/>
      <name val="Calibri"/>
      <family val="2"/>
    </font>
    <font>
      <b/>
      <i/>
      <sz val="10"/>
      <color indexed="54"/>
      <name val="Calibri"/>
      <family val="2"/>
    </font>
    <font>
      <b/>
      <sz val="10"/>
      <color indexed="30"/>
      <name val="Calibri"/>
      <family val="2"/>
    </font>
    <font>
      <b/>
      <sz val="10"/>
      <color indexed="17"/>
      <name val="Calibri"/>
      <family val="2"/>
    </font>
    <font>
      <b/>
      <i/>
      <sz val="10"/>
      <color indexed="30"/>
      <name val="Calibri"/>
      <family val="2"/>
    </font>
    <font>
      <i/>
      <sz val="10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Calibri"/>
      <family val="2"/>
    </font>
    <font>
      <i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8"/>
      <color indexed="62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0" fontId="10" fillId="33" borderId="10" xfId="0" applyFont="1" applyFill="1" applyBorder="1" applyAlignment="1">
      <alignment horizontal="left" vertical="center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/>
    </xf>
    <xf numFmtId="49" fontId="12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center"/>
    </xf>
    <xf numFmtId="49" fontId="13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49" fontId="14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left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10" fillId="33" borderId="10" xfId="0" applyFont="1" applyFill="1" applyBorder="1" applyAlignment="1">
      <alignment horizontal="left" vertical="center"/>
    </xf>
    <xf numFmtId="49" fontId="5" fillId="33" borderId="10" xfId="0" applyNumberFormat="1" applyFont="1" applyFill="1" applyBorder="1" applyAlignment="1">
      <alignment horizontal="left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15" fillId="33" borderId="10" xfId="0" applyFont="1" applyFill="1" applyBorder="1" applyAlignment="1">
      <alignment horizontal="left" vertical="center"/>
    </xf>
    <xf numFmtId="0" fontId="16" fillId="33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vertical="center" wrapText="1"/>
    </xf>
    <xf numFmtId="0" fontId="16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49" fontId="10" fillId="33" borderId="10" xfId="0" applyNumberFormat="1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left" vertical="center"/>
    </xf>
    <xf numFmtId="49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18" fillId="33" borderId="10" xfId="0" applyFont="1" applyFill="1" applyBorder="1" applyAlignment="1">
      <alignment horizontal="left" vertical="center"/>
    </xf>
    <xf numFmtId="49" fontId="16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/>
    </xf>
    <xf numFmtId="0" fontId="18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vertical="center"/>
    </xf>
    <xf numFmtId="49" fontId="21" fillId="33" borderId="10" xfId="0" applyNumberFormat="1" applyFont="1" applyFill="1" applyBorder="1" applyAlignment="1">
      <alignment horizontal="center" vertical="center" wrapText="1"/>
    </xf>
    <xf numFmtId="164" fontId="22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7030A0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7"/>
  <sheetViews>
    <sheetView tabSelected="1" view="pageBreakPreview" zoomScale="93" zoomScaleNormal="65" zoomScaleSheetLayoutView="93" zoomScalePageLayoutView="0" workbookViewId="0" topLeftCell="A1">
      <selection activeCell="J221" sqref="J221"/>
    </sheetView>
  </sheetViews>
  <sheetFormatPr defaultColWidth="8.00390625" defaultRowHeight="14.25" customHeight="1"/>
  <cols>
    <col min="1" max="1" width="10.28125" style="1" customWidth="1"/>
    <col min="2" max="2" width="48.140625" style="1" customWidth="1"/>
    <col min="3" max="3" width="10.421875" style="2" customWidth="1"/>
    <col min="4" max="5" width="6.00390625" style="1" customWidth="1"/>
    <col min="6" max="6" width="7.7109375" style="1" customWidth="1"/>
    <col min="7" max="7" width="10.57421875" style="1" customWidth="1"/>
    <col min="8" max="10" width="6.421875" style="1" customWidth="1"/>
    <col min="11" max="12" width="5.421875" style="1" customWidth="1"/>
    <col min="13" max="13" width="6.140625" style="1" customWidth="1"/>
    <col min="14" max="14" width="5.421875" style="1" customWidth="1"/>
    <col min="15" max="16384" width="8.00390625" style="1" customWidth="1"/>
  </cols>
  <sheetData>
    <row r="1" spans="1:14" ht="14.25" customHeight="1">
      <c r="A1" s="65" t="s">
        <v>0</v>
      </c>
      <c r="B1" s="66" t="s">
        <v>1</v>
      </c>
      <c r="C1" s="67" t="s">
        <v>2</v>
      </c>
      <c r="D1" s="64" t="s">
        <v>3</v>
      </c>
      <c r="E1" s="64"/>
      <c r="F1" s="64"/>
      <c r="G1" s="68" t="s">
        <v>4</v>
      </c>
      <c r="H1" s="64" t="s">
        <v>5</v>
      </c>
      <c r="I1" s="64"/>
      <c r="J1" s="64"/>
      <c r="K1" s="64"/>
      <c r="L1" s="64" t="s">
        <v>6</v>
      </c>
      <c r="M1" s="64"/>
      <c r="N1" s="64"/>
    </row>
    <row r="2" spans="1:14" ht="36" customHeight="1">
      <c r="A2" s="65"/>
      <c r="B2" s="66"/>
      <c r="C2" s="67"/>
      <c r="D2" s="5" t="s">
        <v>7</v>
      </c>
      <c r="E2" s="5" t="s">
        <v>8</v>
      </c>
      <c r="F2" s="5" t="s">
        <v>9</v>
      </c>
      <c r="G2" s="68"/>
      <c r="H2" s="6" t="s">
        <v>10</v>
      </c>
      <c r="I2" s="6" t="s">
        <v>11</v>
      </c>
      <c r="J2" s="6" t="s">
        <v>12</v>
      </c>
      <c r="K2" s="6" t="s">
        <v>13</v>
      </c>
      <c r="L2" s="6" t="s">
        <v>14</v>
      </c>
      <c r="M2" s="6" t="s">
        <v>15</v>
      </c>
      <c r="N2" s="6" t="s">
        <v>16</v>
      </c>
    </row>
    <row r="3" spans="1:14" ht="14.25" customHeight="1">
      <c r="A3" s="7"/>
      <c r="B3" s="8" t="s">
        <v>17</v>
      </c>
      <c r="C3" s="3"/>
      <c r="D3" s="5"/>
      <c r="E3" s="5"/>
      <c r="F3" s="5"/>
      <c r="G3" s="4"/>
      <c r="H3" s="6"/>
      <c r="I3" s="6"/>
      <c r="J3" s="6"/>
      <c r="K3" s="6"/>
      <c r="L3" s="6"/>
      <c r="M3" s="6"/>
      <c r="N3" s="6"/>
    </row>
    <row r="4" spans="1:14" ht="14.25" customHeight="1">
      <c r="A4" s="9"/>
      <c r="B4" s="10" t="s">
        <v>18</v>
      </c>
      <c r="C4" s="3"/>
      <c r="D4" s="5"/>
      <c r="E4" s="5"/>
      <c r="F4" s="5"/>
      <c r="G4" s="4"/>
      <c r="H4" s="6"/>
      <c r="I4" s="6"/>
      <c r="J4" s="6"/>
      <c r="K4" s="6"/>
      <c r="L4" s="6"/>
      <c r="M4" s="6"/>
      <c r="N4" s="6"/>
    </row>
    <row r="5" spans="1:14" ht="14.25" customHeight="1">
      <c r="A5" s="11"/>
      <c r="B5" s="12" t="s">
        <v>19</v>
      </c>
      <c r="C5" s="13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14.25" customHeight="1">
      <c r="A6" s="5">
        <v>15</v>
      </c>
      <c r="B6" s="15" t="s">
        <v>20</v>
      </c>
      <c r="C6" s="16" t="s">
        <v>21</v>
      </c>
      <c r="D6" s="5">
        <v>2.3</v>
      </c>
      <c r="E6" s="5">
        <v>3</v>
      </c>
      <c r="F6" s="5">
        <v>0</v>
      </c>
      <c r="G6" s="5">
        <v>36</v>
      </c>
      <c r="H6" s="5">
        <v>88</v>
      </c>
      <c r="I6" s="5">
        <v>3.5</v>
      </c>
      <c r="J6" s="5">
        <v>50</v>
      </c>
      <c r="K6" s="5">
        <v>0.1</v>
      </c>
      <c r="L6" s="5">
        <v>0</v>
      </c>
      <c r="M6" s="5">
        <v>0.07</v>
      </c>
      <c r="N6" s="5">
        <v>0.03</v>
      </c>
    </row>
    <row r="7" spans="1:14" ht="14.25" customHeight="1">
      <c r="A7" s="5">
        <v>14</v>
      </c>
      <c r="B7" s="15" t="s">
        <v>22</v>
      </c>
      <c r="C7" s="16" t="s">
        <v>21</v>
      </c>
      <c r="D7" s="5">
        <v>0.1</v>
      </c>
      <c r="E7" s="5">
        <v>7.3</v>
      </c>
      <c r="F7" s="5">
        <v>0.1</v>
      </c>
      <c r="G7" s="5">
        <v>66</v>
      </c>
      <c r="H7" s="5">
        <v>2</v>
      </c>
      <c r="I7" s="5">
        <v>0</v>
      </c>
      <c r="J7" s="5">
        <v>3</v>
      </c>
      <c r="K7" s="5">
        <v>0.02</v>
      </c>
      <c r="L7" s="5">
        <v>0</v>
      </c>
      <c r="M7" s="5">
        <v>0</v>
      </c>
      <c r="N7" s="5">
        <v>0.04</v>
      </c>
    </row>
    <row r="8" spans="1:14" ht="14.25" customHeight="1">
      <c r="A8" s="5">
        <v>210</v>
      </c>
      <c r="B8" s="15" t="s">
        <v>23</v>
      </c>
      <c r="C8" s="16" t="s">
        <v>24</v>
      </c>
      <c r="D8" s="5">
        <v>13.9</v>
      </c>
      <c r="E8" s="5">
        <v>17.9</v>
      </c>
      <c r="F8" s="5">
        <v>3.3</v>
      </c>
      <c r="G8" s="5">
        <v>229</v>
      </c>
      <c r="H8" s="5">
        <v>123</v>
      </c>
      <c r="I8" s="5">
        <v>20</v>
      </c>
      <c r="J8" s="5">
        <v>244</v>
      </c>
      <c r="K8" s="5">
        <v>2.58</v>
      </c>
      <c r="L8" s="5">
        <v>0.08</v>
      </c>
      <c r="M8" s="5">
        <v>0.36</v>
      </c>
      <c r="N8" s="5">
        <v>0.26</v>
      </c>
    </row>
    <row r="9" spans="1:14" ht="14.25" customHeight="1">
      <c r="A9" s="5">
        <v>306</v>
      </c>
      <c r="B9" s="15" t="s">
        <v>25</v>
      </c>
      <c r="C9" s="16" t="s">
        <v>26</v>
      </c>
      <c r="D9" s="5">
        <v>1.44</v>
      </c>
      <c r="E9" s="5">
        <v>0.1</v>
      </c>
      <c r="F9" s="5">
        <v>2.97</v>
      </c>
      <c r="G9" s="5">
        <v>18</v>
      </c>
      <c r="H9" s="5">
        <v>9</v>
      </c>
      <c r="I9" s="5">
        <v>9</v>
      </c>
      <c r="J9" s="5">
        <v>29</v>
      </c>
      <c r="K9" s="5">
        <v>0.32</v>
      </c>
      <c r="L9" s="5">
        <v>0</v>
      </c>
      <c r="M9" s="5">
        <v>4.5</v>
      </c>
      <c r="N9" s="5">
        <v>0</v>
      </c>
    </row>
    <row r="10" spans="1:14" ht="14.25" customHeight="1">
      <c r="A10" s="5"/>
      <c r="B10" s="17" t="s">
        <v>27</v>
      </c>
      <c r="C10" s="16" t="s">
        <v>28</v>
      </c>
      <c r="D10" s="5">
        <v>0</v>
      </c>
      <c r="E10" s="5">
        <v>0</v>
      </c>
      <c r="F10" s="5">
        <v>15</v>
      </c>
      <c r="G10" s="5">
        <v>60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</row>
    <row r="11" spans="1:14" ht="14.25" customHeight="1">
      <c r="A11" s="5" t="s">
        <v>29</v>
      </c>
      <c r="B11" s="18" t="s">
        <v>30</v>
      </c>
      <c r="C11" s="16" t="s">
        <v>31</v>
      </c>
      <c r="D11" s="5">
        <v>2.3</v>
      </c>
      <c r="E11" s="5">
        <v>1.8</v>
      </c>
      <c r="F11" s="5">
        <v>25</v>
      </c>
      <c r="G11" s="5">
        <v>125</v>
      </c>
      <c r="H11" s="5">
        <v>61</v>
      </c>
      <c r="I11" s="5">
        <v>7</v>
      </c>
      <c r="J11" s="5">
        <v>45</v>
      </c>
      <c r="K11" s="5">
        <v>0.1</v>
      </c>
      <c r="L11" s="5">
        <v>0.24</v>
      </c>
      <c r="M11" s="5">
        <v>0.65</v>
      </c>
      <c r="N11" s="5">
        <v>0.01</v>
      </c>
    </row>
    <row r="12" spans="1:14" ht="14.25" customHeight="1">
      <c r="A12" s="5"/>
      <c r="B12" s="19" t="s">
        <v>32</v>
      </c>
      <c r="C12" s="20" t="s">
        <v>33</v>
      </c>
      <c r="D12" s="5">
        <v>2.8</v>
      </c>
      <c r="E12" s="5">
        <v>1.2</v>
      </c>
      <c r="F12" s="5">
        <v>20.1</v>
      </c>
      <c r="G12" s="5">
        <v>103</v>
      </c>
      <c r="H12" s="5">
        <v>7</v>
      </c>
      <c r="I12" s="5">
        <v>10</v>
      </c>
      <c r="J12" s="5">
        <v>27</v>
      </c>
      <c r="K12" s="5">
        <v>0.6</v>
      </c>
      <c r="L12" s="5">
        <v>0.05</v>
      </c>
      <c r="M12" s="5">
        <v>0</v>
      </c>
      <c r="N12" s="5">
        <v>0</v>
      </c>
    </row>
    <row r="13" spans="1:14" ht="14.25" customHeight="1">
      <c r="A13" s="5"/>
      <c r="B13" s="21" t="s">
        <v>34</v>
      </c>
      <c r="C13" s="22"/>
      <c r="D13" s="23">
        <f aca="true" t="shared" si="0" ref="D13:N13">SUM(D6:D12)</f>
        <v>22.840000000000003</v>
      </c>
      <c r="E13" s="23">
        <f t="shared" si="0"/>
        <v>31.3</v>
      </c>
      <c r="F13" s="23">
        <f t="shared" si="0"/>
        <v>66.47</v>
      </c>
      <c r="G13" s="23">
        <f t="shared" si="0"/>
        <v>637</v>
      </c>
      <c r="H13" s="23">
        <f t="shared" si="0"/>
        <v>290</v>
      </c>
      <c r="I13" s="23">
        <f t="shared" si="0"/>
        <v>49.5</v>
      </c>
      <c r="J13" s="23">
        <f t="shared" si="0"/>
        <v>398</v>
      </c>
      <c r="K13" s="23">
        <f t="shared" si="0"/>
        <v>3.72</v>
      </c>
      <c r="L13" s="23">
        <f t="shared" si="0"/>
        <v>0.37</v>
      </c>
      <c r="M13" s="23">
        <f t="shared" si="0"/>
        <v>5.58</v>
      </c>
      <c r="N13" s="23">
        <f t="shared" si="0"/>
        <v>0.34</v>
      </c>
    </row>
    <row r="14" spans="1:14" ht="14.25" customHeight="1">
      <c r="A14" s="5"/>
      <c r="B14" s="12" t="s">
        <v>35</v>
      </c>
      <c r="C14" s="2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26.25" customHeight="1">
      <c r="A15" s="25">
        <v>101</v>
      </c>
      <c r="B15" s="26" t="s">
        <v>36</v>
      </c>
      <c r="C15" s="27" t="s">
        <v>37</v>
      </c>
      <c r="D15" s="25">
        <v>14.7</v>
      </c>
      <c r="E15" s="25">
        <v>5.8</v>
      </c>
      <c r="F15" s="25">
        <v>17.1</v>
      </c>
      <c r="G15" s="25">
        <v>142</v>
      </c>
      <c r="H15" s="25">
        <v>15</v>
      </c>
      <c r="I15" s="25">
        <v>27</v>
      </c>
      <c r="J15" s="25">
        <v>67</v>
      </c>
      <c r="K15" s="25">
        <v>0.96</v>
      </c>
      <c r="L15" s="25">
        <v>0.11</v>
      </c>
      <c r="M15" s="25">
        <v>8.25</v>
      </c>
      <c r="N15" s="25">
        <v>0</v>
      </c>
    </row>
    <row r="16" spans="1:14" s="29" customFormat="1" ht="14.25" customHeight="1">
      <c r="A16" s="5">
        <v>260</v>
      </c>
      <c r="B16" s="28" t="s">
        <v>38</v>
      </c>
      <c r="C16" s="20" t="s">
        <v>39</v>
      </c>
      <c r="D16" s="5">
        <v>15.7</v>
      </c>
      <c r="E16" s="5">
        <v>8.1</v>
      </c>
      <c r="F16" s="5">
        <v>2.7</v>
      </c>
      <c r="G16" s="5">
        <v>143</v>
      </c>
      <c r="H16" s="5">
        <v>12</v>
      </c>
      <c r="I16" s="5">
        <v>4</v>
      </c>
      <c r="J16" s="5">
        <v>15</v>
      </c>
      <c r="K16" s="5">
        <v>0.19</v>
      </c>
      <c r="L16" s="5">
        <v>0.01</v>
      </c>
      <c r="M16" s="5">
        <v>0.76</v>
      </c>
      <c r="N16" s="5">
        <v>0.01</v>
      </c>
    </row>
    <row r="17" spans="1:14" ht="14.25" customHeight="1">
      <c r="A17" s="25">
        <v>304</v>
      </c>
      <c r="B17" s="30" t="s">
        <v>40</v>
      </c>
      <c r="C17" s="27" t="s">
        <v>24</v>
      </c>
      <c r="D17" s="25">
        <v>3.7</v>
      </c>
      <c r="E17" s="25">
        <v>6.3</v>
      </c>
      <c r="F17" s="25">
        <v>28.5</v>
      </c>
      <c r="G17" s="25">
        <v>216</v>
      </c>
      <c r="H17" s="25">
        <v>1</v>
      </c>
      <c r="I17" s="25">
        <v>19</v>
      </c>
      <c r="J17" s="25">
        <v>62</v>
      </c>
      <c r="K17" s="25">
        <v>0.52</v>
      </c>
      <c r="L17" s="25">
        <v>0.03</v>
      </c>
      <c r="M17" s="25">
        <v>0</v>
      </c>
      <c r="N17" s="25">
        <v>0.03</v>
      </c>
    </row>
    <row r="18" spans="1:14" ht="14.25" customHeight="1">
      <c r="A18" s="5">
        <v>348</v>
      </c>
      <c r="B18" s="31" t="s">
        <v>41</v>
      </c>
      <c r="C18" s="32" t="s">
        <v>31</v>
      </c>
      <c r="D18" s="5">
        <v>1</v>
      </c>
      <c r="E18" s="5">
        <v>0.1</v>
      </c>
      <c r="F18" s="5">
        <v>25.2</v>
      </c>
      <c r="G18" s="5">
        <v>106</v>
      </c>
      <c r="H18" s="5">
        <v>33</v>
      </c>
      <c r="I18" s="5">
        <v>21</v>
      </c>
      <c r="J18" s="5">
        <v>29</v>
      </c>
      <c r="K18" s="5">
        <v>0.69</v>
      </c>
      <c r="L18" s="5">
        <v>0.02</v>
      </c>
      <c r="M18" s="5">
        <v>0.89</v>
      </c>
      <c r="N18" s="5">
        <v>0</v>
      </c>
    </row>
    <row r="19" spans="1:14" ht="14.25" customHeight="1">
      <c r="A19" s="5"/>
      <c r="B19" s="19" t="s">
        <v>42</v>
      </c>
      <c r="C19" s="20" t="s">
        <v>43</v>
      </c>
      <c r="D19" s="5">
        <v>7.6</v>
      </c>
      <c r="E19" s="33">
        <v>2.4</v>
      </c>
      <c r="F19" s="5">
        <v>50.6</v>
      </c>
      <c r="G19" s="5">
        <v>254</v>
      </c>
      <c r="H19" s="5">
        <v>25</v>
      </c>
      <c r="I19" s="5">
        <v>38</v>
      </c>
      <c r="J19" s="5">
        <v>115</v>
      </c>
      <c r="K19" s="5">
        <v>2.8</v>
      </c>
      <c r="L19" s="5">
        <v>0.15</v>
      </c>
      <c r="M19" s="5">
        <v>0</v>
      </c>
      <c r="N19" s="5">
        <v>0</v>
      </c>
    </row>
    <row r="20" spans="1:14" ht="11.25" customHeight="1">
      <c r="A20" s="5"/>
      <c r="B20" s="21" t="s">
        <v>34</v>
      </c>
      <c r="C20" s="22"/>
      <c r="D20" s="23">
        <f aca="true" t="shared" si="1" ref="D20:N20">SUM(D15:D19)</f>
        <v>42.7</v>
      </c>
      <c r="E20" s="23">
        <f t="shared" si="1"/>
        <v>22.7</v>
      </c>
      <c r="F20" s="23">
        <f t="shared" si="1"/>
        <v>124.1</v>
      </c>
      <c r="G20" s="23">
        <f t="shared" si="1"/>
        <v>861</v>
      </c>
      <c r="H20" s="23">
        <f t="shared" si="1"/>
        <v>86</v>
      </c>
      <c r="I20" s="23">
        <f t="shared" si="1"/>
        <v>109</v>
      </c>
      <c r="J20" s="23">
        <f t="shared" si="1"/>
        <v>288</v>
      </c>
      <c r="K20" s="23">
        <f t="shared" si="1"/>
        <v>5.16</v>
      </c>
      <c r="L20" s="23">
        <f t="shared" si="1"/>
        <v>0.31999999999999995</v>
      </c>
      <c r="M20" s="23">
        <f t="shared" si="1"/>
        <v>9.9</v>
      </c>
      <c r="N20" s="23">
        <f t="shared" si="1"/>
        <v>0.04</v>
      </c>
    </row>
    <row r="21" spans="1:14" ht="14.25" customHeight="1" hidden="1">
      <c r="A21" s="5"/>
      <c r="B21" s="12"/>
      <c r="C21" s="32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ht="14.25" customHeight="1" hidden="1">
      <c r="A22" s="5"/>
      <c r="B22" s="19"/>
      <c r="C22" s="32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4.25" customHeight="1" hidden="1">
      <c r="A23" s="5"/>
      <c r="B23" s="34"/>
      <c r="C23" s="27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4.25" customHeight="1" hidden="1">
      <c r="A24" s="5"/>
      <c r="B24" s="21"/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ht="14.25" customHeight="1">
      <c r="A25" s="5"/>
      <c r="B25" s="35" t="s">
        <v>45</v>
      </c>
      <c r="C25" s="22"/>
      <c r="D25" s="36">
        <f aca="true" t="shared" si="2" ref="D25:N25">D13+D20+D24</f>
        <v>65.54</v>
      </c>
      <c r="E25" s="36">
        <f t="shared" si="2"/>
        <v>54</v>
      </c>
      <c r="F25" s="36">
        <f t="shared" si="2"/>
        <v>190.57</v>
      </c>
      <c r="G25" s="36">
        <f t="shared" si="2"/>
        <v>1498</v>
      </c>
      <c r="H25" s="36">
        <f t="shared" si="2"/>
        <v>376</v>
      </c>
      <c r="I25" s="36">
        <f t="shared" si="2"/>
        <v>158.5</v>
      </c>
      <c r="J25" s="36">
        <f t="shared" si="2"/>
        <v>686</v>
      </c>
      <c r="K25" s="36">
        <f t="shared" si="2"/>
        <v>8.88</v>
      </c>
      <c r="L25" s="36">
        <f t="shared" si="2"/>
        <v>0.69</v>
      </c>
      <c r="M25" s="36">
        <f t="shared" si="2"/>
        <v>15.48</v>
      </c>
      <c r="N25" s="36">
        <f t="shared" si="2"/>
        <v>0.38</v>
      </c>
    </row>
    <row r="26" spans="1:14" ht="14.25" customHeight="1">
      <c r="A26" s="5"/>
      <c r="B26" s="37" t="s">
        <v>46</v>
      </c>
      <c r="C26" s="32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14.25" customHeight="1">
      <c r="A27" s="5"/>
      <c r="B27" s="12" t="s">
        <v>19</v>
      </c>
      <c r="C27" s="32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14.25" customHeight="1">
      <c r="A28" s="5">
        <v>14</v>
      </c>
      <c r="B28" s="19" t="s">
        <v>22</v>
      </c>
      <c r="C28" s="32" t="s">
        <v>21</v>
      </c>
      <c r="D28" s="5">
        <v>0.1</v>
      </c>
      <c r="E28" s="5">
        <v>7.3</v>
      </c>
      <c r="F28" s="5">
        <v>0.1</v>
      </c>
      <c r="G28" s="5">
        <v>66</v>
      </c>
      <c r="H28" s="5">
        <v>2</v>
      </c>
      <c r="I28" s="5">
        <v>0</v>
      </c>
      <c r="J28" s="5">
        <v>3</v>
      </c>
      <c r="K28" s="5">
        <v>0.02</v>
      </c>
      <c r="L28" s="5">
        <v>0</v>
      </c>
      <c r="M28" s="5">
        <v>0</v>
      </c>
      <c r="N28" s="5">
        <v>0.04</v>
      </c>
    </row>
    <row r="29" spans="1:14" ht="14.25" customHeight="1">
      <c r="A29" s="5">
        <v>15</v>
      </c>
      <c r="B29" s="15" t="s">
        <v>20</v>
      </c>
      <c r="C29" s="16" t="s">
        <v>47</v>
      </c>
      <c r="D29" s="5">
        <v>5.8</v>
      </c>
      <c r="E29" s="5">
        <v>7.5</v>
      </c>
      <c r="F29" s="5">
        <v>0</v>
      </c>
      <c r="G29" s="5">
        <v>90</v>
      </c>
      <c r="H29" s="5">
        <v>220</v>
      </c>
      <c r="I29" s="5">
        <v>9</v>
      </c>
      <c r="J29" s="5">
        <v>125</v>
      </c>
      <c r="K29" s="5">
        <v>0.25</v>
      </c>
      <c r="L29" s="5">
        <v>0</v>
      </c>
      <c r="M29" s="5">
        <v>0.18</v>
      </c>
      <c r="N29" s="5">
        <v>0.08</v>
      </c>
    </row>
    <row r="30" spans="1:14" ht="14.25" customHeight="1">
      <c r="A30" s="5">
        <v>223</v>
      </c>
      <c r="B30" s="15" t="s">
        <v>48</v>
      </c>
      <c r="C30" s="16" t="s">
        <v>49</v>
      </c>
      <c r="D30" s="5">
        <v>25.6</v>
      </c>
      <c r="E30" s="5">
        <v>19.8</v>
      </c>
      <c r="F30" s="5">
        <v>39.3</v>
      </c>
      <c r="G30" s="5">
        <v>438</v>
      </c>
      <c r="H30" s="5">
        <v>309</v>
      </c>
      <c r="I30" s="5">
        <v>42</v>
      </c>
      <c r="J30" s="5">
        <v>368</v>
      </c>
      <c r="K30" s="5">
        <v>0.9</v>
      </c>
      <c r="L30" s="5">
        <v>0.09</v>
      </c>
      <c r="M30" s="5">
        <v>0.52</v>
      </c>
      <c r="N30" s="5">
        <v>0.06</v>
      </c>
    </row>
    <row r="31" spans="1:14" ht="14.25" customHeight="1">
      <c r="A31" s="5">
        <v>338</v>
      </c>
      <c r="B31" s="15" t="s">
        <v>50</v>
      </c>
      <c r="C31" s="16" t="s">
        <v>51</v>
      </c>
      <c r="D31" s="5">
        <v>0.5</v>
      </c>
      <c r="E31" s="5">
        <v>0.5</v>
      </c>
      <c r="F31" s="5">
        <v>11.7</v>
      </c>
      <c r="G31" s="5">
        <v>57</v>
      </c>
      <c r="H31" s="5">
        <v>19</v>
      </c>
      <c r="I31" s="5">
        <v>11</v>
      </c>
      <c r="J31" s="5">
        <v>14</v>
      </c>
      <c r="K31" s="5">
        <v>2.7</v>
      </c>
      <c r="L31" s="5">
        <v>0.04</v>
      </c>
      <c r="M31" s="5">
        <v>12</v>
      </c>
      <c r="N31" s="5">
        <v>0</v>
      </c>
    </row>
    <row r="32" spans="1:14" ht="14.25" customHeight="1">
      <c r="A32" s="5">
        <v>376</v>
      </c>
      <c r="B32" s="15" t="s">
        <v>52</v>
      </c>
      <c r="C32" s="32" t="s">
        <v>31</v>
      </c>
      <c r="D32" s="5">
        <v>0.2</v>
      </c>
      <c r="E32" s="5">
        <v>0.1</v>
      </c>
      <c r="F32" s="5">
        <v>10.1</v>
      </c>
      <c r="G32" s="5">
        <v>41</v>
      </c>
      <c r="H32" s="5">
        <v>5</v>
      </c>
      <c r="I32" s="5">
        <v>4</v>
      </c>
      <c r="J32" s="5">
        <v>8</v>
      </c>
      <c r="K32" s="5">
        <v>0.85</v>
      </c>
      <c r="L32" s="5">
        <v>0</v>
      </c>
      <c r="M32" s="5">
        <v>0.1</v>
      </c>
      <c r="N32" s="5">
        <v>0</v>
      </c>
    </row>
    <row r="33" spans="1:14" ht="14.25" customHeight="1">
      <c r="A33" s="5"/>
      <c r="B33" s="19" t="s">
        <v>32</v>
      </c>
      <c r="C33" s="20" t="s">
        <v>33</v>
      </c>
      <c r="D33" s="5">
        <v>2.8</v>
      </c>
      <c r="E33" s="5">
        <v>1.2</v>
      </c>
      <c r="F33" s="5">
        <v>20.1</v>
      </c>
      <c r="G33" s="5">
        <v>103</v>
      </c>
      <c r="H33" s="5">
        <v>7</v>
      </c>
      <c r="I33" s="5">
        <v>10</v>
      </c>
      <c r="J33" s="5">
        <v>27</v>
      </c>
      <c r="K33" s="5">
        <v>0.6</v>
      </c>
      <c r="L33" s="5">
        <v>0.05</v>
      </c>
      <c r="M33" s="5">
        <v>0</v>
      </c>
      <c r="N33" s="5">
        <v>0</v>
      </c>
    </row>
    <row r="34" spans="1:14" ht="14.25" customHeight="1">
      <c r="A34" s="5"/>
      <c r="B34" s="21" t="s">
        <v>34</v>
      </c>
      <c r="C34" s="22"/>
      <c r="D34" s="23">
        <f aca="true" t="shared" si="3" ref="D34:N34">SUM(D28:D33)</f>
        <v>35</v>
      </c>
      <c r="E34" s="23">
        <f t="shared" si="3"/>
        <v>36.400000000000006</v>
      </c>
      <c r="F34" s="23">
        <f t="shared" si="3"/>
        <v>81.3</v>
      </c>
      <c r="G34" s="23">
        <f t="shared" si="3"/>
        <v>795</v>
      </c>
      <c r="H34" s="23">
        <f t="shared" si="3"/>
        <v>562</v>
      </c>
      <c r="I34" s="23">
        <f t="shared" si="3"/>
        <v>76</v>
      </c>
      <c r="J34" s="23">
        <f t="shared" si="3"/>
        <v>545</v>
      </c>
      <c r="K34" s="23">
        <f t="shared" si="3"/>
        <v>5.319999999999999</v>
      </c>
      <c r="L34" s="23">
        <f t="shared" si="3"/>
        <v>0.18</v>
      </c>
      <c r="M34" s="23">
        <f t="shared" si="3"/>
        <v>12.799999999999999</v>
      </c>
      <c r="N34" s="23">
        <f t="shared" si="3"/>
        <v>0.18</v>
      </c>
    </row>
    <row r="35" spans="1:14" ht="14.25" customHeight="1">
      <c r="A35" s="5"/>
      <c r="B35" s="12" t="s">
        <v>35</v>
      </c>
      <c r="C35" s="32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27" customHeight="1">
      <c r="A36" s="5">
        <v>82</v>
      </c>
      <c r="B36" s="31" t="s">
        <v>53</v>
      </c>
      <c r="C36" s="32" t="s">
        <v>54</v>
      </c>
      <c r="D36" s="5">
        <v>4.8</v>
      </c>
      <c r="E36" s="5">
        <v>3.6</v>
      </c>
      <c r="F36" s="5">
        <v>9.9</v>
      </c>
      <c r="G36" s="5">
        <v>100</v>
      </c>
      <c r="H36" s="5">
        <v>38</v>
      </c>
      <c r="I36" s="5">
        <v>25</v>
      </c>
      <c r="J36" s="5">
        <v>53</v>
      </c>
      <c r="K36" s="5">
        <v>1.12</v>
      </c>
      <c r="L36" s="5">
        <v>0.05</v>
      </c>
      <c r="M36" s="5">
        <v>10.04</v>
      </c>
      <c r="N36" s="5">
        <v>0.01</v>
      </c>
    </row>
    <row r="37" spans="1:14" s="29" customFormat="1" ht="14.25" customHeight="1">
      <c r="A37" s="5">
        <v>259</v>
      </c>
      <c r="B37" s="19" t="s">
        <v>55</v>
      </c>
      <c r="C37" s="32" t="s">
        <v>31</v>
      </c>
      <c r="D37" s="5">
        <v>13.3</v>
      </c>
      <c r="E37" s="5">
        <v>9.43</v>
      </c>
      <c r="F37" s="5">
        <v>19.21</v>
      </c>
      <c r="G37" s="5">
        <v>225</v>
      </c>
      <c r="H37" s="5">
        <v>18</v>
      </c>
      <c r="I37" s="5">
        <v>33</v>
      </c>
      <c r="J37" s="5">
        <v>83</v>
      </c>
      <c r="K37" s="5">
        <v>1.29</v>
      </c>
      <c r="L37" s="5">
        <v>0.13</v>
      </c>
      <c r="M37" s="5">
        <v>8.43</v>
      </c>
      <c r="N37" s="5">
        <v>0</v>
      </c>
    </row>
    <row r="38" spans="1:14" ht="31.5" customHeight="1">
      <c r="A38" s="25" t="s">
        <v>56</v>
      </c>
      <c r="B38" s="38" t="s">
        <v>57</v>
      </c>
      <c r="C38" s="27" t="s">
        <v>58</v>
      </c>
      <c r="D38" s="25">
        <v>0.5</v>
      </c>
      <c r="E38" s="25">
        <v>3.5</v>
      </c>
      <c r="F38" s="25">
        <v>6.9</v>
      </c>
      <c r="G38" s="25">
        <v>61</v>
      </c>
      <c r="H38" s="25">
        <v>30</v>
      </c>
      <c r="I38" s="25">
        <v>10</v>
      </c>
      <c r="J38" s="25">
        <v>19</v>
      </c>
      <c r="K38" s="25">
        <v>0.38</v>
      </c>
      <c r="L38" s="25">
        <v>0.01</v>
      </c>
      <c r="M38" s="25">
        <v>18.6</v>
      </c>
      <c r="N38" s="25">
        <v>0</v>
      </c>
    </row>
    <row r="39" spans="1:14" ht="14.25" customHeight="1">
      <c r="A39" s="5">
        <v>389</v>
      </c>
      <c r="B39" s="39" t="s">
        <v>59</v>
      </c>
      <c r="C39" s="20" t="s">
        <v>31</v>
      </c>
      <c r="D39" s="5">
        <v>0</v>
      </c>
      <c r="E39" s="5">
        <v>0</v>
      </c>
      <c r="F39" s="5">
        <v>22.4</v>
      </c>
      <c r="G39" s="5">
        <v>90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</row>
    <row r="40" spans="1:14" ht="14.25" customHeight="1">
      <c r="A40" s="5"/>
      <c r="B40" s="19" t="s">
        <v>42</v>
      </c>
      <c r="C40" s="20" t="s">
        <v>43</v>
      </c>
      <c r="D40" s="5">
        <v>7.6</v>
      </c>
      <c r="E40" s="33">
        <v>2.4</v>
      </c>
      <c r="F40" s="5">
        <v>50.6</v>
      </c>
      <c r="G40" s="5">
        <v>254</v>
      </c>
      <c r="H40" s="5">
        <v>25</v>
      </c>
      <c r="I40" s="5">
        <v>38</v>
      </c>
      <c r="J40" s="5">
        <v>115</v>
      </c>
      <c r="K40" s="5">
        <v>2.8</v>
      </c>
      <c r="L40" s="5">
        <v>0.15</v>
      </c>
      <c r="M40" s="5">
        <v>0</v>
      </c>
      <c r="N40" s="5">
        <v>0</v>
      </c>
    </row>
    <row r="41" spans="1:14" ht="12.75" customHeight="1">
      <c r="A41" s="5"/>
      <c r="B41" s="21" t="s">
        <v>34</v>
      </c>
      <c r="C41" s="22"/>
      <c r="D41" s="23">
        <f aca="true" t="shared" si="4" ref="D41:N41">SUM(D36:D40)</f>
        <v>26.200000000000003</v>
      </c>
      <c r="E41" s="23">
        <f t="shared" si="4"/>
        <v>18.93</v>
      </c>
      <c r="F41" s="23">
        <f t="shared" si="4"/>
        <v>109.00999999999999</v>
      </c>
      <c r="G41" s="23">
        <f t="shared" si="4"/>
        <v>730</v>
      </c>
      <c r="H41" s="23">
        <f t="shared" si="4"/>
        <v>111</v>
      </c>
      <c r="I41" s="23">
        <f t="shared" si="4"/>
        <v>106</v>
      </c>
      <c r="J41" s="23">
        <f t="shared" si="4"/>
        <v>270</v>
      </c>
      <c r="K41" s="23">
        <f t="shared" si="4"/>
        <v>5.59</v>
      </c>
      <c r="L41" s="23">
        <f t="shared" si="4"/>
        <v>0.33999999999999997</v>
      </c>
      <c r="M41" s="23">
        <f t="shared" si="4"/>
        <v>37.07</v>
      </c>
      <c r="N41" s="23">
        <f t="shared" si="4"/>
        <v>0.01</v>
      </c>
    </row>
    <row r="42" spans="1:14" ht="14.25" customHeight="1" hidden="1">
      <c r="A42" s="5"/>
      <c r="B42" s="12"/>
      <c r="C42" s="32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ht="14.25" customHeight="1" hidden="1">
      <c r="A43" s="5"/>
      <c r="B43" s="19"/>
      <c r="C43" s="32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ht="14.25" customHeight="1" hidden="1">
      <c r="A44" s="25"/>
      <c r="B44" s="38"/>
      <c r="C44" s="27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ht="14.25" customHeight="1" hidden="1">
      <c r="A45" s="11"/>
      <c r="B45" s="21"/>
      <c r="C45" s="22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</row>
    <row r="46" spans="1:14" ht="14.25" customHeight="1">
      <c r="A46" s="11"/>
      <c r="B46" s="35" t="s">
        <v>45</v>
      </c>
      <c r="C46" s="22"/>
      <c r="D46" s="40">
        <f aca="true" t="shared" si="5" ref="D46:N46">D34+D41+D45</f>
        <v>61.2</v>
      </c>
      <c r="E46" s="40">
        <f t="shared" si="5"/>
        <v>55.330000000000005</v>
      </c>
      <c r="F46" s="40">
        <f t="shared" si="5"/>
        <v>190.31</v>
      </c>
      <c r="G46" s="40">
        <f t="shared" si="5"/>
        <v>1525</v>
      </c>
      <c r="H46" s="40">
        <f t="shared" si="5"/>
        <v>673</v>
      </c>
      <c r="I46" s="40">
        <f t="shared" si="5"/>
        <v>182</v>
      </c>
      <c r="J46" s="40">
        <f t="shared" si="5"/>
        <v>815</v>
      </c>
      <c r="K46" s="40">
        <f t="shared" si="5"/>
        <v>10.91</v>
      </c>
      <c r="L46" s="40">
        <f t="shared" si="5"/>
        <v>0.52</v>
      </c>
      <c r="M46" s="40">
        <f t="shared" si="5"/>
        <v>49.87</v>
      </c>
      <c r="N46" s="40">
        <f t="shared" si="5"/>
        <v>0.19</v>
      </c>
    </row>
    <row r="47" spans="1:14" ht="14.25" customHeight="1">
      <c r="A47" s="11"/>
      <c r="B47" s="37" t="s">
        <v>60</v>
      </c>
      <c r="C47" s="32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4.25" customHeight="1">
      <c r="A48" s="11"/>
      <c r="B48" s="12" t="s">
        <v>19</v>
      </c>
      <c r="C48" s="32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s="29" customFormat="1" ht="14.25" customHeight="1">
      <c r="A49" s="25" t="s">
        <v>61</v>
      </c>
      <c r="B49" s="41" t="s">
        <v>62</v>
      </c>
      <c r="C49" s="27" t="s">
        <v>39</v>
      </c>
      <c r="D49" s="25">
        <v>18.99</v>
      </c>
      <c r="E49" s="25">
        <v>12.38</v>
      </c>
      <c r="F49" s="25">
        <v>3.61</v>
      </c>
      <c r="G49" s="25">
        <v>266</v>
      </c>
      <c r="H49" s="25">
        <v>31</v>
      </c>
      <c r="I49" s="25">
        <v>59</v>
      </c>
      <c r="J49" s="25">
        <v>152</v>
      </c>
      <c r="K49" s="25">
        <v>1.41</v>
      </c>
      <c r="L49" s="25">
        <v>0.06</v>
      </c>
      <c r="M49" s="25">
        <v>6.37</v>
      </c>
      <c r="N49" s="25">
        <v>0.09</v>
      </c>
    </row>
    <row r="50" spans="1:14" ht="14.25" customHeight="1">
      <c r="A50" s="5">
        <v>309</v>
      </c>
      <c r="B50" s="19" t="s">
        <v>63</v>
      </c>
      <c r="C50" s="32" t="s">
        <v>24</v>
      </c>
      <c r="D50" s="5">
        <v>5.5</v>
      </c>
      <c r="E50" s="5">
        <v>4.9</v>
      </c>
      <c r="F50" s="5">
        <v>28</v>
      </c>
      <c r="G50" s="5">
        <v>186</v>
      </c>
      <c r="H50" s="5">
        <v>6</v>
      </c>
      <c r="I50" s="5">
        <v>8</v>
      </c>
      <c r="J50" s="5">
        <v>36</v>
      </c>
      <c r="K50" s="5">
        <v>0.77</v>
      </c>
      <c r="L50" s="5">
        <v>0.05</v>
      </c>
      <c r="M50" s="5">
        <v>0</v>
      </c>
      <c r="N50" s="5">
        <v>0.02</v>
      </c>
    </row>
    <row r="51" spans="1:14" ht="14.25" customHeight="1">
      <c r="A51" s="5">
        <v>306</v>
      </c>
      <c r="B51" s="30" t="s">
        <v>64</v>
      </c>
      <c r="C51" s="27" t="s">
        <v>44</v>
      </c>
      <c r="D51" s="5">
        <v>5.2</v>
      </c>
      <c r="E51" s="5">
        <v>2.6</v>
      </c>
      <c r="F51" s="5">
        <v>30</v>
      </c>
      <c r="G51" s="5">
        <v>162</v>
      </c>
      <c r="H51" s="5">
        <v>18</v>
      </c>
      <c r="I51" s="5">
        <v>52</v>
      </c>
      <c r="J51" s="5">
        <v>150</v>
      </c>
      <c r="K51" s="5">
        <v>1.8</v>
      </c>
      <c r="L51" s="5">
        <v>0.2</v>
      </c>
      <c r="M51" s="5">
        <v>0</v>
      </c>
      <c r="N51" s="5">
        <v>0</v>
      </c>
    </row>
    <row r="52" spans="1:14" ht="14.25" customHeight="1">
      <c r="A52" s="5">
        <v>338</v>
      </c>
      <c r="B52" s="19" t="s">
        <v>50</v>
      </c>
      <c r="C52" s="32" t="s">
        <v>51</v>
      </c>
      <c r="D52" s="5">
        <v>0.5</v>
      </c>
      <c r="E52" s="5">
        <v>0.5</v>
      </c>
      <c r="F52" s="5">
        <v>11.7</v>
      </c>
      <c r="G52" s="5">
        <v>57</v>
      </c>
      <c r="H52" s="5">
        <v>19</v>
      </c>
      <c r="I52" s="5">
        <v>11</v>
      </c>
      <c r="J52" s="5">
        <v>14</v>
      </c>
      <c r="K52" s="5">
        <v>2.7</v>
      </c>
      <c r="L52" s="5">
        <v>0.04</v>
      </c>
      <c r="M52" s="5">
        <v>12</v>
      </c>
      <c r="N52" s="5">
        <v>0</v>
      </c>
    </row>
    <row r="53" spans="1:14" ht="25.5" customHeight="1">
      <c r="A53" s="5" t="s">
        <v>65</v>
      </c>
      <c r="B53" s="28" t="s">
        <v>66</v>
      </c>
      <c r="C53" s="20" t="s">
        <v>31</v>
      </c>
      <c r="D53" s="5">
        <v>0</v>
      </c>
      <c r="E53" s="5">
        <v>0</v>
      </c>
      <c r="F53" s="5">
        <v>33</v>
      </c>
      <c r="G53" s="5">
        <v>132</v>
      </c>
      <c r="H53" s="5">
        <v>0.30000000000000004</v>
      </c>
      <c r="I53" s="5">
        <v>0</v>
      </c>
      <c r="J53" s="5">
        <v>0</v>
      </c>
      <c r="K53" s="5">
        <v>0.03</v>
      </c>
      <c r="L53" s="5">
        <v>0</v>
      </c>
      <c r="M53" s="5">
        <v>0.01</v>
      </c>
      <c r="N53" s="5">
        <v>0</v>
      </c>
    </row>
    <row r="54" spans="1:14" ht="14.25" customHeight="1">
      <c r="A54" s="5"/>
      <c r="B54" s="19" t="s">
        <v>32</v>
      </c>
      <c r="C54" s="20" t="s">
        <v>33</v>
      </c>
      <c r="D54" s="5">
        <v>2.8</v>
      </c>
      <c r="E54" s="5">
        <v>1.2</v>
      </c>
      <c r="F54" s="5">
        <v>20.1</v>
      </c>
      <c r="G54" s="5">
        <v>103</v>
      </c>
      <c r="H54" s="5">
        <v>7</v>
      </c>
      <c r="I54" s="5">
        <v>10</v>
      </c>
      <c r="J54" s="5">
        <v>27</v>
      </c>
      <c r="K54" s="5">
        <v>0.6</v>
      </c>
      <c r="L54" s="5">
        <v>0.05</v>
      </c>
      <c r="M54" s="5">
        <v>0</v>
      </c>
      <c r="N54" s="5">
        <v>0</v>
      </c>
    </row>
    <row r="55" spans="1:14" ht="14.25" customHeight="1">
      <c r="A55" s="11"/>
      <c r="B55" s="21" t="s">
        <v>34</v>
      </c>
      <c r="C55" s="22"/>
      <c r="D55" s="23">
        <f aca="true" t="shared" si="6" ref="D55:N55">SUM(D49:D54)</f>
        <v>32.989999999999995</v>
      </c>
      <c r="E55" s="23">
        <f t="shared" si="6"/>
        <v>21.580000000000002</v>
      </c>
      <c r="F55" s="23">
        <f t="shared" si="6"/>
        <v>126.41</v>
      </c>
      <c r="G55" s="23">
        <f t="shared" si="6"/>
        <v>906</v>
      </c>
      <c r="H55" s="23">
        <f t="shared" si="6"/>
        <v>81.3</v>
      </c>
      <c r="I55" s="23">
        <f t="shared" si="6"/>
        <v>140</v>
      </c>
      <c r="J55" s="23">
        <f t="shared" si="6"/>
        <v>379</v>
      </c>
      <c r="K55" s="23">
        <f t="shared" si="6"/>
        <v>7.31</v>
      </c>
      <c r="L55" s="23">
        <f t="shared" si="6"/>
        <v>0.39999999999999997</v>
      </c>
      <c r="M55" s="23">
        <f t="shared" si="6"/>
        <v>18.380000000000003</v>
      </c>
      <c r="N55" s="23">
        <f t="shared" si="6"/>
        <v>0.11</v>
      </c>
    </row>
    <row r="56" spans="1:14" ht="14.25" customHeight="1">
      <c r="A56" s="11"/>
      <c r="B56" s="12" t="s">
        <v>35</v>
      </c>
      <c r="C56" s="32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4.25" customHeight="1">
      <c r="A57" s="5">
        <v>102</v>
      </c>
      <c r="B57" s="28" t="s">
        <v>67</v>
      </c>
      <c r="C57" s="32" t="s">
        <v>68</v>
      </c>
      <c r="D57" s="5">
        <v>8.47</v>
      </c>
      <c r="E57" s="5">
        <v>3.3</v>
      </c>
      <c r="F57" s="5">
        <v>15.21</v>
      </c>
      <c r="G57" s="5">
        <v>143</v>
      </c>
      <c r="H57" s="5">
        <v>29</v>
      </c>
      <c r="I57" s="5">
        <v>35</v>
      </c>
      <c r="J57" s="5">
        <v>87</v>
      </c>
      <c r="K57" s="5">
        <v>2.02</v>
      </c>
      <c r="L57" s="5">
        <v>0.23</v>
      </c>
      <c r="M57" s="5">
        <v>5.83</v>
      </c>
      <c r="N57" s="5">
        <v>0.01</v>
      </c>
    </row>
    <row r="58" spans="1:14" ht="14.25" customHeight="1">
      <c r="A58" s="25" t="s">
        <v>69</v>
      </c>
      <c r="B58" s="30" t="s">
        <v>70</v>
      </c>
      <c r="C58" s="27" t="s">
        <v>28</v>
      </c>
      <c r="D58" s="25">
        <v>17.1</v>
      </c>
      <c r="E58" s="25">
        <v>10</v>
      </c>
      <c r="F58" s="25">
        <v>4.4</v>
      </c>
      <c r="G58" s="25">
        <v>179</v>
      </c>
      <c r="H58" s="25">
        <v>15</v>
      </c>
      <c r="I58" s="25">
        <v>21</v>
      </c>
      <c r="J58" s="25">
        <v>141</v>
      </c>
      <c r="K58" s="25">
        <v>0.7</v>
      </c>
      <c r="L58" s="25">
        <v>0.23</v>
      </c>
      <c r="M58" s="25">
        <v>0.56</v>
      </c>
      <c r="N58" s="25">
        <v>0.02</v>
      </c>
    </row>
    <row r="59" spans="1:14" ht="14.25" customHeight="1">
      <c r="A59" s="5">
        <v>312</v>
      </c>
      <c r="B59" s="34" t="s">
        <v>71</v>
      </c>
      <c r="C59" s="20" t="s">
        <v>24</v>
      </c>
      <c r="D59" s="5">
        <v>3.1</v>
      </c>
      <c r="E59" s="5">
        <v>5.4</v>
      </c>
      <c r="F59" s="5">
        <v>12.1</v>
      </c>
      <c r="G59" s="5">
        <v>138</v>
      </c>
      <c r="H59" s="5">
        <v>37</v>
      </c>
      <c r="I59" s="5">
        <v>28</v>
      </c>
      <c r="J59" s="5">
        <v>82</v>
      </c>
      <c r="K59" s="5">
        <v>0.99</v>
      </c>
      <c r="L59" s="5">
        <v>0.14</v>
      </c>
      <c r="M59" s="5">
        <v>5.18</v>
      </c>
      <c r="N59" s="5">
        <v>0.03</v>
      </c>
    </row>
    <row r="60" spans="1:14" ht="14.25" customHeight="1">
      <c r="A60" s="5">
        <v>377</v>
      </c>
      <c r="B60" s="34" t="s">
        <v>72</v>
      </c>
      <c r="C60" s="20" t="s">
        <v>73</v>
      </c>
      <c r="D60" s="5">
        <v>0.30000000000000004</v>
      </c>
      <c r="E60" s="5">
        <v>0.1</v>
      </c>
      <c r="F60" s="5">
        <v>10.3</v>
      </c>
      <c r="G60" s="5">
        <v>44</v>
      </c>
      <c r="H60" s="5">
        <v>8</v>
      </c>
      <c r="I60" s="5">
        <v>5</v>
      </c>
      <c r="J60" s="5">
        <v>10</v>
      </c>
      <c r="K60" s="5">
        <v>0.9</v>
      </c>
      <c r="L60" s="5">
        <v>0</v>
      </c>
      <c r="M60" s="5">
        <v>2.9</v>
      </c>
      <c r="N60" s="5">
        <v>0</v>
      </c>
    </row>
    <row r="61" spans="1:14" ht="14.25" customHeight="1">
      <c r="A61" s="11"/>
      <c r="B61" s="19" t="s">
        <v>42</v>
      </c>
      <c r="C61" s="20" t="s">
        <v>43</v>
      </c>
      <c r="D61" s="5">
        <v>7.6</v>
      </c>
      <c r="E61" s="33">
        <v>2.4</v>
      </c>
      <c r="F61" s="5">
        <v>50.6</v>
      </c>
      <c r="G61" s="5">
        <v>254</v>
      </c>
      <c r="H61" s="5">
        <v>25</v>
      </c>
      <c r="I61" s="5">
        <v>38</v>
      </c>
      <c r="J61" s="5">
        <v>115</v>
      </c>
      <c r="K61" s="5">
        <v>2.8</v>
      </c>
      <c r="L61" s="5">
        <v>0.15</v>
      </c>
      <c r="M61" s="5">
        <v>0</v>
      </c>
      <c r="N61" s="5">
        <v>0</v>
      </c>
    </row>
    <row r="62" spans="1:14" ht="12" customHeight="1">
      <c r="A62" s="11"/>
      <c r="B62" s="42" t="s">
        <v>34</v>
      </c>
      <c r="C62" s="32"/>
      <c r="D62" s="23">
        <f aca="true" t="shared" si="7" ref="D62:N62">SUM(D57:D61)</f>
        <v>36.57</v>
      </c>
      <c r="E62" s="23">
        <f t="shared" si="7"/>
        <v>21.200000000000003</v>
      </c>
      <c r="F62" s="23">
        <f t="shared" si="7"/>
        <v>92.61000000000001</v>
      </c>
      <c r="G62" s="23">
        <f t="shared" si="7"/>
        <v>758</v>
      </c>
      <c r="H62" s="23">
        <f t="shared" si="7"/>
        <v>114</v>
      </c>
      <c r="I62" s="23">
        <f t="shared" si="7"/>
        <v>127</v>
      </c>
      <c r="J62" s="23">
        <f t="shared" si="7"/>
        <v>435</v>
      </c>
      <c r="K62" s="23">
        <f t="shared" si="7"/>
        <v>7.41</v>
      </c>
      <c r="L62" s="23">
        <f t="shared" si="7"/>
        <v>0.7500000000000001</v>
      </c>
      <c r="M62" s="23">
        <f t="shared" si="7"/>
        <v>14.47</v>
      </c>
      <c r="N62" s="23">
        <f t="shared" si="7"/>
        <v>0.06</v>
      </c>
    </row>
    <row r="63" spans="1:14" ht="14.25" customHeight="1" hidden="1">
      <c r="A63" s="11"/>
      <c r="B63" s="12"/>
      <c r="C63" s="32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4.25" customHeight="1" hidden="1">
      <c r="A64" s="43"/>
      <c r="B64" s="15"/>
      <c r="C64" s="16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</row>
    <row r="65" spans="1:14" ht="14.25" customHeight="1" hidden="1">
      <c r="A65" s="5"/>
      <c r="B65" s="28"/>
      <c r="C65" s="32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4.25" customHeight="1" hidden="1">
      <c r="A66" s="5"/>
      <c r="B66" s="19"/>
      <c r="C66" s="32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4.25" customHeight="1" hidden="1">
      <c r="A67" s="11"/>
      <c r="B67" s="21"/>
      <c r="C67" s="22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</row>
    <row r="68" spans="1:14" ht="14.25" customHeight="1">
      <c r="A68" s="11"/>
      <c r="B68" s="35" t="s">
        <v>45</v>
      </c>
      <c r="C68" s="32"/>
      <c r="D68" s="36">
        <f aca="true" t="shared" si="8" ref="D68:N68">D55+D62+D67</f>
        <v>69.56</v>
      </c>
      <c r="E68" s="36">
        <f t="shared" si="8"/>
        <v>42.78</v>
      </c>
      <c r="F68" s="36">
        <f t="shared" si="8"/>
        <v>219.02</v>
      </c>
      <c r="G68" s="36">
        <f t="shared" si="8"/>
        <v>1664</v>
      </c>
      <c r="H68" s="36">
        <f t="shared" si="8"/>
        <v>195.3</v>
      </c>
      <c r="I68" s="36">
        <f t="shared" si="8"/>
        <v>267</v>
      </c>
      <c r="J68" s="36">
        <f t="shared" si="8"/>
        <v>814</v>
      </c>
      <c r="K68" s="36">
        <f t="shared" si="8"/>
        <v>14.719999999999999</v>
      </c>
      <c r="L68" s="36">
        <f t="shared" si="8"/>
        <v>1.1500000000000001</v>
      </c>
      <c r="M68" s="36">
        <f t="shared" si="8"/>
        <v>32.85</v>
      </c>
      <c r="N68" s="36">
        <f t="shared" si="8"/>
        <v>0.16999999999999998</v>
      </c>
    </row>
    <row r="69" spans="1:14" ht="14.25" customHeight="1">
      <c r="A69" s="11"/>
      <c r="B69" s="37" t="s">
        <v>74</v>
      </c>
      <c r="C69" s="32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4.25" customHeight="1">
      <c r="A70" s="11"/>
      <c r="B70" s="12" t="s">
        <v>19</v>
      </c>
      <c r="C70" s="32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4.25" customHeight="1">
      <c r="A71" s="5">
        <v>183</v>
      </c>
      <c r="B71" s="34" t="s">
        <v>75</v>
      </c>
      <c r="C71" s="16" t="s">
        <v>76</v>
      </c>
      <c r="D71" s="5">
        <v>9</v>
      </c>
      <c r="E71" s="5">
        <v>9.4</v>
      </c>
      <c r="F71" s="5">
        <v>35.1</v>
      </c>
      <c r="G71" s="5">
        <v>262</v>
      </c>
      <c r="H71" s="5">
        <v>176</v>
      </c>
      <c r="I71" s="5">
        <v>99</v>
      </c>
      <c r="J71" s="5">
        <v>244</v>
      </c>
      <c r="K71" s="5">
        <v>2.8</v>
      </c>
      <c r="L71" s="5">
        <v>0.21</v>
      </c>
      <c r="M71" s="5">
        <v>1.82</v>
      </c>
      <c r="N71" s="5">
        <v>0.05</v>
      </c>
    </row>
    <row r="72" spans="1:14" s="44" customFormat="1" ht="14.25" customHeight="1">
      <c r="A72" s="5"/>
      <c r="B72" s="41" t="s">
        <v>77</v>
      </c>
      <c r="C72" s="16" t="s">
        <v>58</v>
      </c>
      <c r="D72" s="5">
        <v>3.5</v>
      </c>
      <c r="E72" s="5">
        <v>11.2</v>
      </c>
      <c r="F72" s="5">
        <v>21.7</v>
      </c>
      <c r="G72" s="5">
        <v>203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</row>
    <row r="73" spans="1:14" ht="14.25" customHeight="1">
      <c r="A73" s="25"/>
      <c r="B73" s="26" t="s">
        <v>78</v>
      </c>
      <c r="C73" s="27" t="s">
        <v>79</v>
      </c>
      <c r="D73" s="25">
        <v>3.4</v>
      </c>
      <c r="E73" s="25">
        <v>2.9</v>
      </c>
      <c r="F73" s="25">
        <v>13.9</v>
      </c>
      <c r="G73" s="25">
        <v>95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</row>
    <row r="74" spans="1:14" ht="14.25" customHeight="1">
      <c r="A74" s="5">
        <v>338</v>
      </c>
      <c r="B74" s="19" t="s">
        <v>50</v>
      </c>
      <c r="C74" s="32" t="s">
        <v>51</v>
      </c>
      <c r="D74" s="5">
        <v>0.5</v>
      </c>
      <c r="E74" s="5">
        <v>0.5</v>
      </c>
      <c r="F74" s="5">
        <v>11.7</v>
      </c>
      <c r="G74" s="5">
        <v>57</v>
      </c>
      <c r="H74" s="5">
        <v>19</v>
      </c>
      <c r="I74" s="5">
        <v>11</v>
      </c>
      <c r="J74" s="5">
        <v>14</v>
      </c>
      <c r="K74" s="5">
        <v>2.7</v>
      </c>
      <c r="L74" s="5">
        <v>0.04</v>
      </c>
      <c r="M74" s="5">
        <v>12</v>
      </c>
      <c r="N74" s="5">
        <v>0</v>
      </c>
    </row>
    <row r="75" spans="1:14" ht="14.25" customHeight="1">
      <c r="A75" s="5">
        <v>382</v>
      </c>
      <c r="B75" s="19" t="s">
        <v>80</v>
      </c>
      <c r="C75" s="32" t="s">
        <v>31</v>
      </c>
      <c r="D75" s="5">
        <v>3.9</v>
      </c>
      <c r="E75" s="5">
        <v>3.8</v>
      </c>
      <c r="F75" s="5">
        <v>24.1</v>
      </c>
      <c r="G75" s="5">
        <v>143</v>
      </c>
      <c r="H75" s="5">
        <v>126</v>
      </c>
      <c r="I75" s="5">
        <v>31</v>
      </c>
      <c r="J75" s="5">
        <v>116</v>
      </c>
      <c r="K75" s="5">
        <v>1.03</v>
      </c>
      <c r="L75" s="5">
        <v>0.05</v>
      </c>
      <c r="M75" s="5">
        <v>1.3</v>
      </c>
      <c r="N75" s="5">
        <v>0.02</v>
      </c>
    </row>
    <row r="76" spans="1:14" ht="14.25" customHeight="1">
      <c r="A76" s="11"/>
      <c r="B76" s="19" t="s">
        <v>32</v>
      </c>
      <c r="C76" s="20" t="s">
        <v>33</v>
      </c>
      <c r="D76" s="5">
        <v>2.8</v>
      </c>
      <c r="E76" s="5">
        <v>1.2</v>
      </c>
      <c r="F76" s="5">
        <v>20.1</v>
      </c>
      <c r="G76" s="5">
        <v>103</v>
      </c>
      <c r="H76" s="5">
        <v>7</v>
      </c>
      <c r="I76" s="5">
        <v>10</v>
      </c>
      <c r="J76" s="5">
        <v>27</v>
      </c>
      <c r="K76" s="5">
        <v>0.6</v>
      </c>
      <c r="L76" s="5">
        <v>0.05</v>
      </c>
      <c r="M76" s="5">
        <v>0</v>
      </c>
      <c r="N76" s="5">
        <v>0</v>
      </c>
    </row>
    <row r="77" spans="1:14" ht="14.25" customHeight="1">
      <c r="A77" s="11"/>
      <c r="B77" s="21" t="s">
        <v>34</v>
      </c>
      <c r="C77" s="22"/>
      <c r="D77" s="23">
        <f aca="true" t="shared" si="9" ref="D77:N77">SUM(D71:D76)</f>
        <v>23.099999999999998</v>
      </c>
      <c r="E77" s="23">
        <f t="shared" si="9"/>
        <v>29</v>
      </c>
      <c r="F77" s="23">
        <f t="shared" si="9"/>
        <v>126.6</v>
      </c>
      <c r="G77" s="23">
        <f t="shared" si="9"/>
        <v>863</v>
      </c>
      <c r="H77" s="23">
        <f t="shared" si="9"/>
        <v>328</v>
      </c>
      <c r="I77" s="23">
        <f t="shared" si="9"/>
        <v>151</v>
      </c>
      <c r="J77" s="23">
        <f t="shared" si="9"/>
        <v>401</v>
      </c>
      <c r="K77" s="23">
        <f t="shared" si="9"/>
        <v>7.13</v>
      </c>
      <c r="L77" s="23">
        <f t="shared" si="9"/>
        <v>0.35</v>
      </c>
      <c r="M77" s="23">
        <f t="shared" si="9"/>
        <v>15.120000000000001</v>
      </c>
      <c r="N77" s="23">
        <f t="shared" si="9"/>
        <v>0.07</v>
      </c>
    </row>
    <row r="78" spans="1:14" ht="14.25" customHeight="1">
      <c r="A78" s="11"/>
      <c r="B78" s="12" t="s">
        <v>35</v>
      </c>
      <c r="C78" s="32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ht="27.75" customHeight="1">
      <c r="A79" s="5">
        <v>96</v>
      </c>
      <c r="B79" s="45" t="s">
        <v>81</v>
      </c>
      <c r="C79" s="20" t="s">
        <v>54</v>
      </c>
      <c r="D79" s="5">
        <v>5</v>
      </c>
      <c r="E79" s="5">
        <v>4.8</v>
      </c>
      <c r="F79" s="5">
        <v>17.3</v>
      </c>
      <c r="G79" s="5">
        <v>133</v>
      </c>
      <c r="H79" s="5">
        <v>25</v>
      </c>
      <c r="I79" s="5">
        <v>31</v>
      </c>
      <c r="J79" s="5">
        <v>109</v>
      </c>
      <c r="K79" s="5">
        <v>1.3</v>
      </c>
      <c r="L79" s="5">
        <v>0.11</v>
      </c>
      <c r="M79" s="5">
        <v>7.55</v>
      </c>
      <c r="N79" s="5">
        <v>0.01</v>
      </c>
    </row>
    <row r="80" spans="1:14" ht="15.75" customHeight="1">
      <c r="A80" s="5">
        <v>280</v>
      </c>
      <c r="B80" s="45" t="s">
        <v>82</v>
      </c>
      <c r="C80" s="20" t="s">
        <v>83</v>
      </c>
      <c r="D80" s="5">
        <v>14</v>
      </c>
      <c r="E80" s="5">
        <v>15.2</v>
      </c>
      <c r="F80" s="5">
        <v>15.4</v>
      </c>
      <c r="G80" s="5">
        <v>261</v>
      </c>
      <c r="H80" s="5">
        <v>35</v>
      </c>
      <c r="I80" s="5">
        <v>10</v>
      </c>
      <c r="J80" s="5">
        <v>45</v>
      </c>
      <c r="K80" s="5">
        <v>0.52</v>
      </c>
      <c r="L80" s="5">
        <v>0.05</v>
      </c>
      <c r="M80" s="5">
        <v>1.82</v>
      </c>
      <c r="N80" s="5">
        <v>0.02</v>
      </c>
    </row>
    <row r="81" spans="1:14" s="29" customFormat="1" ht="14.25" customHeight="1">
      <c r="A81" s="25">
        <v>309</v>
      </c>
      <c r="B81" s="41" t="s">
        <v>84</v>
      </c>
      <c r="C81" s="27" t="s">
        <v>24</v>
      </c>
      <c r="D81" s="5">
        <v>5.5</v>
      </c>
      <c r="E81" s="5">
        <v>4.9</v>
      </c>
      <c r="F81" s="5">
        <v>28</v>
      </c>
      <c r="G81" s="5">
        <v>186</v>
      </c>
      <c r="H81" s="5">
        <v>6</v>
      </c>
      <c r="I81" s="5">
        <v>8</v>
      </c>
      <c r="J81" s="5">
        <v>36</v>
      </c>
      <c r="K81" s="5">
        <v>0.77</v>
      </c>
      <c r="L81" s="5">
        <v>0.05</v>
      </c>
      <c r="M81" s="5">
        <v>0</v>
      </c>
      <c r="N81" s="5">
        <v>0.02</v>
      </c>
    </row>
    <row r="82" spans="1:14" ht="14.25" customHeight="1">
      <c r="A82" s="5">
        <v>338</v>
      </c>
      <c r="B82" s="19" t="s">
        <v>50</v>
      </c>
      <c r="C82" s="32" t="s">
        <v>51</v>
      </c>
      <c r="D82" s="5">
        <v>0.5</v>
      </c>
      <c r="E82" s="5">
        <v>0.5</v>
      </c>
      <c r="F82" s="5">
        <v>11.7</v>
      </c>
      <c r="G82" s="5">
        <v>57</v>
      </c>
      <c r="H82" s="5">
        <v>19</v>
      </c>
      <c r="I82" s="5">
        <v>11</v>
      </c>
      <c r="J82" s="5">
        <v>14</v>
      </c>
      <c r="K82" s="5">
        <v>2.7</v>
      </c>
      <c r="L82" s="5">
        <v>0.04</v>
      </c>
      <c r="M82" s="5">
        <v>12</v>
      </c>
      <c r="N82" s="5">
        <v>0</v>
      </c>
    </row>
    <row r="83" spans="1:14" ht="14.25" customHeight="1">
      <c r="A83" s="5">
        <v>348</v>
      </c>
      <c r="B83" s="31" t="s">
        <v>41</v>
      </c>
      <c r="C83" s="32" t="s">
        <v>31</v>
      </c>
      <c r="D83" s="5">
        <v>1</v>
      </c>
      <c r="E83" s="5">
        <v>0.1</v>
      </c>
      <c r="F83" s="5">
        <v>25.2</v>
      </c>
      <c r="G83" s="5">
        <v>106</v>
      </c>
      <c r="H83" s="5">
        <v>33</v>
      </c>
      <c r="I83" s="5">
        <v>21</v>
      </c>
      <c r="J83" s="5">
        <v>29</v>
      </c>
      <c r="K83" s="5">
        <v>0.69</v>
      </c>
      <c r="L83" s="5">
        <v>0.02</v>
      </c>
      <c r="M83" s="5">
        <v>0.89</v>
      </c>
      <c r="N83" s="5">
        <v>0</v>
      </c>
    </row>
    <row r="84" spans="1:14" ht="14.25" customHeight="1">
      <c r="A84" s="11"/>
      <c r="B84" s="19" t="s">
        <v>42</v>
      </c>
      <c r="C84" s="20" t="s">
        <v>43</v>
      </c>
      <c r="D84" s="5">
        <v>7.6</v>
      </c>
      <c r="E84" s="33">
        <v>2.4</v>
      </c>
      <c r="F84" s="5">
        <v>50.6</v>
      </c>
      <c r="G84" s="5">
        <v>254</v>
      </c>
      <c r="H84" s="5">
        <v>25</v>
      </c>
      <c r="I84" s="5">
        <v>38</v>
      </c>
      <c r="J84" s="5">
        <v>115</v>
      </c>
      <c r="K84" s="5">
        <v>2.8</v>
      </c>
      <c r="L84" s="5">
        <v>0.15</v>
      </c>
      <c r="M84" s="5">
        <v>0</v>
      </c>
      <c r="N84" s="5">
        <v>0</v>
      </c>
    </row>
    <row r="85" spans="1:14" ht="13.5" customHeight="1">
      <c r="A85" s="11"/>
      <c r="B85" s="21" t="s">
        <v>34</v>
      </c>
      <c r="C85" s="22"/>
      <c r="D85" s="23">
        <f aca="true" t="shared" si="10" ref="D85:N85">SUM(D79:D84)</f>
        <v>33.6</v>
      </c>
      <c r="E85" s="23">
        <f t="shared" si="10"/>
        <v>27.9</v>
      </c>
      <c r="F85" s="23">
        <f t="shared" si="10"/>
        <v>148.20000000000002</v>
      </c>
      <c r="G85" s="23">
        <f t="shared" si="10"/>
        <v>997</v>
      </c>
      <c r="H85" s="23">
        <f t="shared" si="10"/>
        <v>143</v>
      </c>
      <c r="I85" s="23">
        <f t="shared" si="10"/>
        <v>119</v>
      </c>
      <c r="J85" s="23">
        <f t="shared" si="10"/>
        <v>348</v>
      </c>
      <c r="K85" s="23">
        <f t="shared" si="10"/>
        <v>8.780000000000001</v>
      </c>
      <c r="L85" s="23">
        <f t="shared" si="10"/>
        <v>0.42000000000000004</v>
      </c>
      <c r="M85" s="23">
        <f t="shared" si="10"/>
        <v>22.259999999999998</v>
      </c>
      <c r="N85" s="23">
        <f t="shared" si="10"/>
        <v>0.05</v>
      </c>
    </row>
    <row r="86" spans="1:14" ht="14.25" customHeight="1" hidden="1">
      <c r="A86" s="11"/>
      <c r="B86" s="12"/>
      <c r="C86" s="32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ht="14.25" customHeight="1" hidden="1">
      <c r="A87" s="5"/>
      <c r="B87" s="19"/>
      <c r="C87" s="32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ht="14.25" customHeight="1" hidden="1">
      <c r="A88" s="11"/>
      <c r="B88" s="34"/>
      <c r="C88" s="27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ht="14.25" customHeight="1" hidden="1">
      <c r="A89" s="11"/>
      <c r="B89" s="21"/>
      <c r="C89" s="22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</row>
    <row r="90" spans="1:14" ht="14.25" customHeight="1">
      <c r="A90" s="11"/>
      <c r="B90" s="35" t="s">
        <v>45</v>
      </c>
      <c r="C90" s="22"/>
      <c r="D90" s="36">
        <f aca="true" t="shared" si="11" ref="D90:N90">D77+D85+D89</f>
        <v>56.7</v>
      </c>
      <c r="E90" s="36">
        <f t="shared" si="11"/>
        <v>56.9</v>
      </c>
      <c r="F90" s="36">
        <f t="shared" si="11"/>
        <v>274.8</v>
      </c>
      <c r="G90" s="36">
        <f t="shared" si="11"/>
        <v>1860</v>
      </c>
      <c r="H90" s="36">
        <f t="shared" si="11"/>
        <v>471</v>
      </c>
      <c r="I90" s="36">
        <f t="shared" si="11"/>
        <v>270</v>
      </c>
      <c r="J90" s="36">
        <f t="shared" si="11"/>
        <v>749</v>
      </c>
      <c r="K90" s="36">
        <f t="shared" si="11"/>
        <v>15.91</v>
      </c>
      <c r="L90" s="36">
        <f t="shared" si="11"/>
        <v>0.77</v>
      </c>
      <c r="M90" s="36">
        <f t="shared" si="11"/>
        <v>37.379999999999995</v>
      </c>
      <c r="N90" s="36">
        <f t="shared" si="11"/>
        <v>0.12000000000000001</v>
      </c>
    </row>
    <row r="91" spans="1:14" ht="14.25" customHeight="1">
      <c r="A91" s="11"/>
      <c r="B91" s="37" t="s">
        <v>85</v>
      </c>
      <c r="C91" s="32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ht="14.25" customHeight="1">
      <c r="A92" s="11"/>
      <c r="B92" s="12" t="s">
        <v>19</v>
      </c>
      <c r="C92" s="32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ht="14.25" customHeight="1">
      <c r="A93" s="5">
        <v>14</v>
      </c>
      <c r="B93" s="19" t="s">
        <v>22</v>
      </c>
      <c r="C93" s="32" t="s">
        <v>21</v>
      </c>
      <c r="D93" s="5">
        <v>0.1</v>
      </c>
      <c r="E93" s="5">
        <v>7.3</v>
      </c>
      <c r="F93" s="5">
        <v>0.1</v>
      </c>
      <c r="G93" s="5">
        <v>66</v>
      </c>
      <c r="H93" s="5">
        <v>2</v>
      </c>
      <c r="I93" s="5">
        <v>0</v>
      </c>
      <c r="J93" s="5">
        <v>3</v>
      </c>
      <c r="K93" s="5">
        <v>0.02</v>
      </c>
      <c r="L93" s="5">
        <v>0</v>
      </c>
      <c r="M93" s="5">
        <v>0</v>
      </c>
      <c r="N93" s="5">
        <v>0.04</v>
      </c>
    </row>
    <row r="94" spans="1:14" s="29" customFormat="1" ht="14.25" customHeight="1">
      <c r="A94" s="25" t="s">
        <v>86</v>
      </c>
      <c r="B94" s="45" t="s">
        <v>87</v>
      </c>
      <c r="C94" s="27" t="s">
        <v>28</v>
      </c>
      <c r="D94" s="5">
        <v>13.1</v>
      </c>
      <c r="E94" s="5">
        <v>10.5</v>
      </c>
      <c r="F94" s="5">
        <v>16.3</v>
      </c>
      <c r="G94" s="5">
        <v>191</v>
      </c>
      <c r="H94" s="5">
        <v>11</v>
      </c>
      <c r="I94" s="5">
        <v>16</v>
      </c>
      <c r="J94" s="5">
        <v>49</v>
      </c>
      <c r="K94" s="5">
        <v>1.26</v>
      </c>
      <c r="L94" s="5">
        <v>0.17</v>
      </c>
      <c r="M94" s="5">
        <v>1.4</v>
      </c>
      <c r="N94" s="5">
        <v>0</v>
      </c>
    </row>
    <row r="95" spans="1:14" s="29" customFormat="1" ht="14.25" customHeight="1">
      <c r="A95" s="5">
        <v>304</v>
      </c>
      <c r="B95" s="19" t="s">
        <v>40</v>
      </c>
      <c r="C95" s="32" t="s">
        <v>24</v>
      </c>
      <c r="D95" s="5">
        <v>3.7</v>
      </c>
      <c r="E95" s="5">
        <v>6.3</v>
      </c>
      <c r="F95" s="5">
        <v>28.5</v>
      </c>
      <c r="G95" s="5">
        <v>216</v>
      </c>
      <c r="H95" s="5">
        <v>1</v>
      </c>
      <c r="I95" s="5">
        <v>19</v>
      </c>
      <c r="J95" s="5">
        <v>62</v>
      </c>
      <c r="K95" s="5">
        <v>0.52</v>
      </c>
      <c r="L95" s="5">
        <v>0.03</v>
      </c>
      <c r="M95" s="5">
        <v>0</v>
      </c>
      <c r="N95" s="5">
        <v>0.03</v>
      </c>
    </row>
    <row r="96" spans="1:14" s="29" customFormat="1" ht="14.25" customHeight="1">
      <c r="A96" s="5">
        <v>71</v>
      </c>
      <c r="B96" s="15" t="s">
        <v>88</v>
      </c>
      <c r="C96" s="16" t="s">
        <v>44</v>
      </c>
      <c r="D96" s="5">
        <v>0.4</v>
      </c>
      <c r="E96" s="5">
        <v>0.07</v>
      </c>
      <c r="F96" s="5">
        <v>1.3</v>
      </c>
      <c r="G96" s="5">
        <v>7</v>
      </c>
      <c r="H96" s="5">
        <v>11</v>
      </c>
      <c r="I96" s="5">
        <v>7</v>
      </c>
      <c r="J96" s="5">
        <v>21</v>
      </c>
      <c r="K96" s="5">
        <v>0.30000000000000004</v>
      </c>
      <c r="L96" s="5">
        <v>0.01</v>
      </c>
      <c r="M96" s="5">
        <v>50</v>
      </c>
      <c r="N96" s="5">
        <v>0</v>
      </c>
    </row>
    <row r="97" spans="1:14" s="29" customFormat="1" ht="14.25" customHeight="1">
      <c r="A97" s="5">
        <v>338</v>
      </c>
      <c r="B97" s="19" t="s">
        <v>50</v>
      </c>
      <c r="C97" s="32" t="s">
        <v>51</v>
      </c>
      <c r="D97" s="5">
        <v>0.5</v>
      </c>
      <c r="E97" s="5">
        <v>0.5</v>
      </c>
      <c r="F97" s="5">
        <v>11.7</v>
      </c>
      <c r="G97" s="5">
        <v>57</v>
      </c>
      <c r="H97" s="5">
        <v>19</v>
      </c>
      <c r="I97" s="5">
        <v>11</v>
      </c>
      <c r="J97" s="5">
        <v>14</v>
      </c>
      <c r="K97" s="5">
        <v>2.7</v>
      </c>
      <c r="L97" s="5">
        <v>0.04</v>
      </c>
      <c r="M97" s="5">
        <v>12</v>
      </c>
      <c r="N97" s="5">
        <v>0</v>
      </c>
    </row>
    <row r="98" spans="1:14" ht="14.25" customHeight="1">
      <c r="A98" s="5">
        <v>376</v>
      </c>
      <c r="B98" s="15" t="s">
        <v>52</v>
      </c>
      <c r="C98" s="32" t="s">
        <v>31</v>
      </c>
      <c r="D98" s="5">
        <v>0.2</v>
      </c>
      <c r="E98" s="5">
        <v>0.1</v>
      </c>
      <c r="F98" s="5">
        <v>10.1</v>
      </c>
      <c r="G98" s="5">
        <v>41</v>
      </c>
      <c r="H98" s="5">
        <v>5</v>
      </c>
      <c r="I98" s="5">
        <v>4</v>
      </c>
      <c r="J98" s="5">
        <v>8</v>
      </c>
      <c r="K98" s="5">
        <v>0.85</v>
      </c>
      <c r="L98" s="5">
        <v>0</v>
      </c>
      <c r="M98" s="5">
        <v>0.1</v>
      </c>
      <c r="N98" s="5">
        <v>0</v>
      </c>
    </row>
    <row r="99" spans="1:14" ht="14.25" customHeight="1">
      <c r="A99" s="5"/>
      <c r="B99" s="34" t="s">
        <v>32</v>
      </c>
      <c r="C99" s="20" t="s">
        <v>33</v>
      </c>
      <c r="D99" s="5">
        <v>2.8</v>
      </c>
      <c r="E99" s="5">
        <v>1.2</v>
      </c>
      <c r="F99" s="5">
        <v>20.1</v>
      </c>
      <c r="G99" s="5">
        <v>103</v>
      </c>
      <c r="H99" s="5">
        <v>7</v>
      </c>
      <c r="I99" s="5">
        <v>10</v>
      </c>
      <c r="J99" s="5">
        <v>27</v>
      </c>
      <c r="K99" s="5">
        <v>0.6</v>
      </c>
      <c r="L99" s="5">
        <v>0.05</v>
      </c>
      <c r="M99" s="5">
        <v>0</v>
      </c>
      <c r="N99" s="5">
        <v>0</v>
      </c>
    </row>
    <row r="100" spans="1:14" ht="14.25" customHeight="1">
      <c r="A100" s="5"/>
      <c r="B100" s="21" t="s">
        <v>34</v>
      </c>
      <c r="C100" s="13"/>
      <c r="D100" s="23">
        <f aca="true" t="shared" si="12" ref="D100:N100">SUM(D93:D99)</f>
        <v>20.799999999999997</v>
      </c>
      <c r="E100" s="23">
        <f t="shared" si="12"/>
        <v>25.970000000000002</v>
      </c>
      <c r="F100" s="23">
        <f t="shared" si="12"/>
        <v>88.1</v>
      </c>
      <c r="G100" s="23">
        <f t="shared" si="12"/>
        <v>681</v>
      </c>
      <c r="H100" s="23">
        <f t="shared" si="12"/>
        <v>56</v>
      </c>
      <c r="I100" s="23">
        <f t="shared" si="12"/>
        <v>67</v>
      </c>
      <c r="J100" s="23">
        <f t="shared" si="12"/>
        <v>184</v>
      </c>
      <c r="K100" s="23">
        <f t="shared" si="12"/>
        <v>6.25</v>
      </c>
      <c r="L100" s="23">
        <f t="shared" si="12"/>
        <v>0.3</v>
      </c>
      <c r="M100" s="23">
        <f t="shared" si="12"/>
        <v>63.5</v>
      </c>
      <c r="N100" s="23">
        <f t="shared" si="12"/>
        <v>0.07</v>
      </c>
    </row>
    <row r="101" spans="1:14" ht="14.25" customHeight="1">
      <c r="A101" s="5"/>
      <c r="B101" s="12" t="s">
        <v>35</v>
      </c>
      <c r="C101" s="13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ht="14.25" customHeight="1">
      <c r="A102" s="5">
        <v>88</v>
      </c>
      <c r="B102" s="28" t="s">
        <v>89</v>
      </c>
      <c r="C102" s="32" t="s">
        <v>68</v>
      </c>
      <c r="D102" s="5">
        <v>4.65</v>
      </c>
      <c r="E102" s="5">
        <v>3</v>
      </c>
      <c r="F102" s="5">
        <v>7.7</v>
      </c>
      <c r="G102" s="5">
        <v>81</v>
      </c>
      <c r="H102" s="5">
        <v>34</v>
      </c>
      <c r="I102" s="5">
        <v>22</v>
      </c>
      <c r="J102" s="5">
        <v>47</v>
      </c>
      <c r="K102" s="5">
        <v>0.76</v>
      </c>
      <c r="L102" s="5">
        <v>0.06</v>
      </c>
      <c r="M102" s="5">
        <v>18.36</v>
      </c>
      <c r="N102" s="5">
        <v>0</v>
      </c>
    </row>
    <row r="103" spans="1:14" ht="14.25" customHeight="1">
      <c r="A103" s="25" t="s">
        <v>90</v>
      </c>
      <c r="B103" s="41" t="s">
        <v>91</v>
      </c>
      <c r="C103" s="27" t="s">
        <v>28</v>
      </c>
      <c r="D103" s="5">
        <v>21</v>
      </c>
      <c r="E103" s="5">
        <v>9.5</v>
      </c>
      <c r="F103" s="5">
        <v>9.3</v>
      </c>
      <c r="G103" s="5">
        <v>273</v>
      </c>
      <c r="H103" s="5">
        <v>12</v>
      </c>
      <c r="I103" s="5">
        <v>75</v>
      </c>
      <c r="J103" s="5">
        <v>95</v>
      </c>
      <c r="K103" s="5">
        <v>1.76</v>
      </c>
      <c r="L103" s="5">
        <v>0.09</v>
      </c>
      <c r="M103" s="5">
        <v>0.75</v>
      </c>
      <c r="N103" s="5">
        <v>0.07</v>
      </c>
    </row>
    <row r="104" spans="1:14" ht="14.25" customHeight="1">
      <c r="A104" s="5">
        <v>312</v>
      </c>
      <c r="B104" s="34" t="s">
        <v>71</v>
      </c>
      <c r="C104" s="20" t="s">
        <v>24</v>
      </c>
      <c r="D104" s="5">
        <v>3.1</v>
      </c>
      <c r="E104" s="5">
        <v>5.4</v>
      </c>
      <c r="F104" s="5">
        <v>12.1</v>
      </c>
      <c r="G104" s="5">
        <v>138</v>
      </c>
      <c r="H104" s="5">
        <v>37</v>
      </c>
      <c r="I104" s="5">
        <v>28</v>
      </c>
      <c r="J104" s="5">
        <v>82</v>
      </c>
      <c r="K104" s="5">
        <v>0.99</v>
      </c>
      <c r="L104" s="5">
        <v>0.14</v>
      </c>
      <c r="M104" s="5">
        <v>5.18</v>
      </c>
      <c r="N104" s="5">
        <v>0.03</v>
      </c>
    </row>
    <row r="105" spans="1:14" ht="14.25" customHeight="1">
      <c r="A105" s="25">
        <v>101</v>
      </c>
      <c r="B105" s="30" t="s">
        <v>92</v>
      </c>
      <c r="C105" s="27" t="s">
        <v>44</v>
      </c>
      <c r="D105" s="25">
        <v>0.6</v>
      </c>
      <c r="E105" s="25">
        <v>2.4</v>
      </c>
      <c r="F105" s="25">
        <v>3.9</v>
      </c>
      <c r="G105" s="25">
        <v>39</v>
      </c>
      <c r="H105" s="25">
        <v>16</v>
      </c>
      <c r="I105" s="25">
        <v>7</v>
      </c>
      <c r="J105" s="25">
        <v>15</v>
      </c>
      <c r="K105" s="25">
        <v>0.4</v>
      </c>
      <c r="L105" s="25">
        <v>0.02</v>
      </c>
      <c r="M105" s="25">
        <v>4.8</v>
      </c>
      <c r="N105" s="25">
        <v>0</v>
      </c>
    </row>
    <row r="106" spans="1:14" ht="14.25" customHeight="1">
      <c r="A106" s="5">
        <v>389</v>
      </c>
      <c r="B106" s="39" t="s">
        <v>59</v>
      </c>
      <c r="C106" s="20" t="s">
        <v>31</v>
      </c>
      <c r="D106" s="5">
        <v>0</v>
      </c>
      <c r="E106" s="5">
        <v>0</v>
      </c>
      <c r="F106" s="5">
        <v>22.4</v>
      </c>
      <c r="G106" s="5">
        <v>90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</row>
    <row r="107" spans="1:14" ht="14.25" customHeight="1">
      <c r="A107" s="5"/>
      <c r="B107" s="19" t="s">
        <v>42</v>
      </c>
      <c r="C107" s="20" t="s">
        <v>43</v>
      </c>
      <c r="D107" s="5">
        <v>7.6</v>
      </c>
      <c r="E107" s="33">
        <v>2.4</v>
      </c>
      <c r="F107" s="5">
        <v>50.6</v>
      </c>
      <c r="G107" s="5">
        <v>254</v>
      </c>
      <c r="H107" s="5">
        <v>25</v>
      </c>
      <c r="I107" s="5">
        <v>38</v>
      </c>
      <c r="J107" s="5">
        <v>115</v>
      </c>
      <c r="K107" s="5">
        <v>2.8</v>
      </c>
      <c r="L107" s="5">
        <v>0.15</v>
      </c>
      <c r="M107" s="5">
        <v>0</v>
      </c>
      <c r="N107" s="5">
        <v>0</v>
      </c>
    </row>
    <row r="108" spans="1:14" ht="11.25" customHeight="1">
      <c r="A108" s="5"/>
      <c r="B108" s="21" t="s">
        <v>34</v>
      </c>
      <c r="C108" s="32"/>
      <c r="D108" s="23">
        <f aca="true" t="shared" si="13" ref="D108:N108">SUM(D102:D107)</f>
        <v>36.95</v>
      </c>
      <c r="E108" s="23">
        <f t="shared" si="13"/>
        <v>22.699999999999996</v>
      </c>
      <c r="F108" s="23">
        <f t="shared" si="13"/>
        <v>106</v>
      </c>
      <c r="G108" s="23">
        <f t="shared" si="13"/>
        <v>875</v>
      </c>
      <c r="H108" s="23">
        <f t="shared" si="13"/>
        <v>124</v>
      </c>
      <c r="I108" s="23">
        <f t="shared" si="13"/>
        <v>170</v>
      </c>
      <c r="J108" s="23">
        <f t="shared" si="13"/>
        <v>354</v>
      </c>
      <c r="K108" s="23">
        <f t="shared" si="13"/>
        <v>6.709999999999999</v>
      </c>
      <c r="L108" s="23">
        <f t="shared" si="13"/>
        <v>0.4600000000000001</v>
      </c>
      <c r="M108" s="23">
        <f t="shared" si="13"/>
        <v>29.09</v>
      </c>
      <c r="N108" s="23">
        <f t="shared" si="13"/>
        <v>0.1</v>
      </c>
    </row>
    <row r="109" spans="1:14" ht="14.25" customHeight="1" hidden="1">
      <c r="A109" s="5"/>
      <c r="B109" s="12"/>
      <c r="C109" s="1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ht="14.25" customHeight="1" hidden="1">
      <c r="A110" s="11"/>
      <c r="B110" s="19"/>
      <c r="C110" s="32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ht="14.25" customHeight="1" hidden="1">
      <c r="A111" s="5"/>
      <c r="B111" s="34"/>
      <c r="C111" s="27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ht="14.25" customHeight="1" hidden="1">
      <c r="A112" s="11"/>
      <c r="B112" s="21"/>
      <c r="C112" s="32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</row>
    <row r="113" spans="1:14" ht="14.25" customHeight="1">
      <c r="A113" s="11"/>
      <c r="B113" s="35" t="s">
        <v>45</v>
      </c>
      <c r="C113" s="13"/>
      <c r="D113" s="36">
        <f aca="true" t="shared" si="14" ref="D113:N113">D100+D108+D112</f>
        <v>57.75</v>
      </c>
      <c r="E113" s="36">
        <f t="shared" si="14"/>
        <v>48.67</v>
      </c>
      <c r="F113" s="36">
        <f t="shared" si="14"/>
        <v>194.1</v>
      </c>
      <c r="G113" s="36">
        <f t="shared" si="14"/>
        <v>1556</v>
      </c>
      <c r="H113" s="36">
        <f t="shared" si="14"/>
        <v>180</v>
      </c>
      <c r="I113" s="36">
        <f t="shared" si="14"/>
        <v>237</v>
      </c>
      <c r="J113" s="36">
        <f t="shared" si="14"/>
        <v>538</v>
      </c>
      <c r="K113" s="36">
        <f t="shared" si="14"/>
        <v>12.959999999999999</v>
      </c>
      <c r="L113" s="36">
        <f t="shared" si="14"/>
        <v>0.76</v>
      </c>
      <c r="M113" s="36">
        <f t="shared" si="14"/>
        <v>92.59</v>
      </c>
      <c r="N113" s="36">
        <f t="shared" si="14"/>
        <v>0.17</v>
      </c>
    </row>
    <row r="114" spans="1:14" ht="14.25" customHeight="1">
      <c r="A114" s="11"/>
      <c r="B114" s="8" t="s">
        <v>93</v>
      </c>
      <c r="C114" s="13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ht="14.25" customHeight="1">
      <c r="A115" s="11"/>
      <c r="B115" s="10" t="s">
        <v>18</v>
      </c>
      <c r="C115" s="13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ht="14.25" customHeight="1">
      <c r="A116" s="11"/>
      <c r="B116" s="12" t="s">
        <v>19</v>
      </c>
      <c r="C116" s="13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ht="14.25" customHeight="1">
      <c r="A117" s="25" t="s">
        <v>94</v>
      </c>
      <c r="B117" s="41" t="s">
        <v>95</v>
      </c>
      <c r="C117" s="27" t="s">
        <v>24</v>
      </c>
      <c r="D117" s="25">
        <v>8.8</v>
      </c>
      <c r="E117" s="25">
        <v>11.4</v>
      </c>
      <c r="F117" s="25">
        <v>24.6</v>
      </c>
      <c r="G117" s="25">
        <v>236</v>
      </c>
      <c r="H117" s="25">
        <v>81</v>
      </c>
      <c r="I117" s="25">
        <v>12</v>
      </c>
      <c r="J117" s="25">
        <v>91</v>
      </c>
      <c r="K117" s="25">
        <v>0.81</v>
      </c>
      <c r="L117" s="25">
        <v>0.05</v>
      </c>
      <c r="M117" s="25">
        <v>0.11</v>
      </c>
      <c r="N117" s="25">
        <v>0.08</v>
      </c>
    </row>
    <row r="118" spans="1:14" ht="14.25" customHeight="1">
      <c r="A118" s="25">
        <v>337</v>
      </c>
      <c r="B118" s="30" t="s">
        <v>96</v>
      </c>
      <c r="C118" s="27" t="s">
        <v>97</v>
      </c>
      <c r="D118" s="25">
        <v>6.4</v>
      </c>
      <c r="E118" s="25">
        <v>5.8</v>
      </c>
      <c r="F118" s="25">
        <v>0.4</v>
      </c>
      <c r="G118" s="25">
        <v>79</v>
      </c>
      <c r="H118" s="25">
        <v>28</v>
      </c>
      <c r="I118" s="25">
        <v>6</v>
      </c>
      <c r="J118" s="25">
        <v>96</v>
      </c>
      <c r="K118" s="25">
        <v>1.25</v>
      </c>
      <c r="L118" s="25">
        <v>0.04</v>
      </c>
      <c r="M118" s="25">
        <v>0</v>
      </c>
      <c r="N118" s="25">
        <v>0.13</v>
      </c>
    </row>
    <row r="119" spans="1:14" ht="14.25" customHeight="1">
      <c r="A119" s="25"/>
      <c r="B119" s="26" t="s">
        <v>78</v>
      </c>
      <c r="C119" s="27" t="s">
        <v>79</v>
      </c>
      <c r="D119" s="25">
        <v>3.4</v>
      </c>
      <c r="E119" s="25">
        <v>2.9</v>
      </c>
      <c r="F119" s="25">
        <v>13.9</v>
      </c>
      <c r="G119" s="25">
        <v>95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</row>
    <row r="120" spans="1:14" ht="14.25" customHeight="1">
      <c r="A120" s="25">
        <v>338</v>
      </c>
      <c r="B120" s="30" t="s">
        <v>50</v>
      </c>
      <c r="C120" s="27" t="s">
        <v>51</v>
      </c>
      <c r="D120" s="25">
        <v>0.5</v>
      </c>
      <c r="E120" s="25">
        <v>0.5</v>
      </c>
      <c r="F120" s="25">
        <v>11.7</v>
      </c>
      <c r="G120" s="25">
        <v>57</v>
      </c>
      <c r="H120" s="25">
        <v>19</v>
      </c>
      <c r="I120" s="25">
        <v>11</v>
      </c>
      <c r="J120" s="25">
        <v>14</v>
      </c>
      <c r="K120" s="25">
        <v>2.7</v>
      </c>
      <c r="L120" s="25">
        <v>0.04</v>
      </c>
      <c r="M120" s="25">
        <v>12</v>
      </c>
      <c r="N120" s="25">
        <v>0</v>
      </c>
    </row>
    <row r="121" spans="1:14" ht="14.25" customHeight="1">
      <c r="A121" s="5">
        <v>382</v>
      </c>
      <c r="B121" s="19" t="s">
        <v>80</v>
      </c>
      <c r="C121" s="32" t="s">
        <v>31</v>
      </c>
      <c r="D121" s="5">
        <v>3.9</v>
      </c>
      <c r="E121" s="5">
        <v>3.8</v>
      </c>
      <c r="F121" s="5">
        <v>24.1</v>
      </c>
      <c r="G121" s="5">
        <v>143</v>
      </c>
      <c r="H121" s="5">
        <v>126</v>
      </c>
      <c r="I121" s="5">
        <v>31</v>
      </c>
      <c r="J121" s="5">
        <v>116</v>
      </c>
      <c r="K121" s="5">
        <v>1.03</v>
      </c>
      <c r="L121" s="5">
        <v>0.05</v>
      </c>
      <c r="M121" s="5">
        <v>1.3</v>
      </c>
      <c r="N121" s="5">
        <v>0.02</v>
      </c>
    </row>
    <row r="122" spans="1:14" ht="14.25" customHeight="1">
      <c r="A122" s="5"/>
      <c r="B122" s="34" t="s">
        <v>32</v>
      </c>
      <c r="C122" s="20" t="s">
        <v>33</v>
      </c>
      <c r="D122" s="5">
        <v>2.8</v>
      </c>
      <c r="E122" s="5">
        <v>1.2</v>
      </c>
      <c r="F122" s="5">
        <v>20.1</v>
      </c>
      <c r="G122" s="5">
        <v>103</v>
      </c>
      <c r="H122" s="5">
        <v>7</v>
      </c>
      <c r="I122" s="5">
        <v>10</v>
      </c>
      <c r="J122" s="5">
        <v>27</v>
      </c>
      <c r="K122" s="5">
        <v>0.6</v>
      </c>
      <c r="L122" s="5">
        <v>0.05</v>
      </c>
      <c r="M122" s="5">
        <v>0</v>
      </c>
      <c r="N122" s="5">
        <v>0</v>
      </c>
    </row>
    <row r="123" spans="1:14" ht="14.25" customHeight="1">
      <c r="A123" s="5"/>
      <c r="B123" s="46" t="s">
        <v>34</v>
      </c>
      <c r="C123" s="20"/>
      <c r="D123" s="23">
        <f aca="true" t="shared" si="15" ref="D123:N123">SUM(D117:D122)</f>
        <v>25.8</v>
      </c>
      <c r="E123" s="23">
        <f t="shared" si="15"/>
        <v>25.599999999999998</v>
      </c>
      <c r="F123" s="23">
        <f t="shared" si="15"/>
        <v>94.79999999999998</v>
      </c>
      <c r="G123" s="23">
        <f t="shared" si="15"/>
        <v>713</v>
      </c>
      <c r="H123" s="23">
        <f t="shared" si="15"/>
        <v>261</v>
      </c>
      <c r="I123" s="23">
        <f t="shared" si="15"/>
        <v>70</v>
      </c>
      <c r="J123" s="23">
        <f t="shared" si="15"/>
        <v>344</v>
      </c>
      <c r="K123" s="23">
        <f t="shared" si="15"/>
        <v>6.39</v>
      </c>
      <c r="L123" s="23">
        <f t="shared" si="15"/>
        <v>0.22999999999999998</v>
      </c>
      <c r="M123" s="23">
        <f t="shared" si="15"/>
        <v>13.41</v>
      </c>
      <c r="N123" s="23">
        <f t="shared" si="15"/>
        <v>0.23</v>
      </c>
    </row>
    <row r="124" spans="1:14" ht="14.25" customHeight="1">
      <c r="A124" s="11"/>
      <c r="B124" s="12" t="s">
        <v>35</v>
      </c>
      <c r="C124" s="13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ht="14.25" customHeight="1">
      <c r="A125" s="5">
        <v>99</v>
      </c>
      <c r="B125" s="47" t="s">
        <v>98</v>
      </c>
      <c r="C125" s="27" t="s">
        <v>99</v>
      </c>
      <c r="D125" s="5">
        <v>4.6</v>
      </c>
      <c r="E125" s="5">
        <v>6</v>
      </c>
      <c r="F125" s="5">
        <v>9.5</v>
      </c>
      <c r="G125" s="5">
        <v>117</v>
      </c>
      <c r="H125" s="5">
        <v>27</v>
      </c>
      <c r="I125" s="5">
        <v>22</v>
      </c>
      <c r="J125" s="5">
        <v>55</v>
      </c>
      <c r="K125" s="5">
        <v>0.79</v>
      </c>
      <c r="L125" s="5">
        <v>0.07</v>
      </c>
      <c r="M125" s="5">
        <v>12.8</v>
      </c>
      <c r="N125" s="5">
        <v>0.02</v>
      </c>
    </row>
    <row r="126" spans="1:14" ht="14.25" customHeight="1">
      <c r="A126" s="25">
        <v>265</v>
      </c>
      <c r="B126" s="41" t="s">
        <v>100</v>
      </c>
      <c r="C126" s="27" t="s">
        <v>101</v>
      </c>
      <c r="D126" s="25">
        <v>18</v>
      </c>
      <c r="E126" s="25">
        <v>12.9</v>
      </c>
      <c r="F126" s="25">
        <v>44</v>
      </c>
      <c r="G126" s="25">
        <v>364</v>
      </c>
      <c r="H126" s="25">
        <v>12</v>
      </c>
      <c r="I126" s="25">
        <v>53</v>
      </c>
      <c r="J126" s="25">
        <v>239</v>
      </c>
      <c r="K126" s="25">
        <v>2.05</v>
      </c>
      <c r="L126" s="25">
        <v>0.05</v>
      </c>
      <c r="M126" s="25">
        <v>0.9</v>
      </c>
      <c r="N126" s="25">
        <v>0</v>
      </c>
    </row>
    <row r="127" spans="1:14" ht="14.25" customHeight="1">
      <c r="A127" s="5">
        <v>348</v>
      </c>
      <c r="B127" s="31" t="s">
        <v>41</v>
      </c>
      <c r="C127" s="32" t="s">
        <v>31</v>
      </c>
      <c r="D127" s="5">
        <v>1</v>
      </c>
      <c r="E127" s="5">
        <v>0.1</v>
      </c>
      <c r="F127" s="5">
        <v>25.2</v>
      </c>
      <c r="G127" s="5">
        <v>106</v>
      </c>
      <c r="H127" s="5">
        <v>33</v>
      </c>
      <c r="I127" s="5">
        <v>21</v>
      </c>
      <c r="J127" s="5">
        <v>29</v>
      </c>
      <c r="K127" s="5">
        <v>0.69</v>
      </c>
      <c r="L127" s="5">
        <v>0.02</v>
      </c>
      <c r="M127" s="5">
        <v>0.89</v>
      </c>
      <c r="N127" s="5">
        <v>0</v>
      </c>
    </row>
    <row r="128" spans="1:14" ht="14.25" customHeight="1">
      <c r="A128" s="11"/>
      <c r="B128" s="48" t="s">
        <v>42</v>
      </c>
      <c r="C128" s="20" t="s">
        <v>43</v>
      </c>
      <c r="D128" s="5">
        <v>7.6</v>
      </c>
      <c r="E128" s="33">
        <v>2.4</v>
      </c>
      <c r="F128" s="5">
        <v>50.6</v>
      </c>
      <c r="G128" s="5">
        <v>254</v>
      </c>
      <c r="H128" s="5">
        <v>25</v>
      </c>
      <c r="I128" s="5">
        <v>38</v>
      </c>
      <c r="J128" s="5">
        <v>115</v>
      </c>
      <c r="K128" s="5">
        <v>2.8</v>
      </c>
      <c r="L128" s="5">
        <v>0.15</v>
      </c>
      <c r="M128" s="5">
        <v>0</v>
      </c>
      <c r="N128" s="5">
        <v>0</v>
      </c>
    </row>
    <row r="129" spans="1:14" ht="12.75" customHeight="1">
      <c r="A129" s="11"/>
      <c r="B129" s="46" t="s">
        <v>34</v>
      </c>
      <c r="C129" s="20"/>
      <c r="D129" s="23">
        <f aca="true" t="shared" si="16" ref="D129:N129">SUM(D125:D128)</f>
        <v>31.200000000000003</v>
      </c>
      <c r="E129" s="23">
        <f t="shared" si="16"/>
        <v>21.4</v>
      </c>
      <c r="F129" s="23">
        <f t="shared" si="16"/>
        <v>129.3</v>
      </c>
      <c r="G129" s="23">
        <f t="shared" si="16"/>
        <v>841</v>
      </c>
      <c r="H129" s="23">
        <f t="shared" si="16"/>
        <v>97</v>
      </c>
      <c r="I129" s="23">
        <f t="shared" si="16"/>
        <v>134</v>
      </c>
      <c r="J129" s="23">
        <f t="shared" si="16"/>
        <v>438</v>
      </c>
      <c r="K129" s="23">
        <f t="shared" si="16"/>
        <v>6.33</v>
      </c>
      <c r="L129" s="23">
        <f t="shared" si="16"/>
        <v>0.29000000000000004</v>
      </c>
      <c r="M129" s="23">
        <f t="shared" si="16"/>
        <v>14.590000000000002</v>
      </c>
      <c r="N129" s="23">
        <f t="shared" si="16"/>
        <v>0.02</v>
      </c>
    </row>
    <row r="130" spans="1:14" ht="14.25" customHeight="1" hidden="1">
      <c r="A130" s="11"/>
      <c r="B130" s="12"/>
      <c r="C130" s="13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ht="14.25" customHeight="1" hidden="1">
      <c r="A131" s="5"/>
      <c r="B131" s="48"/>
      <c r="C131" s="32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ht="14.25" customHeight="1" hidden="1">
      <c r="A132" s="11"/>
      <c r="B132" s="34"/>
      <c r="C132" s="27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ht="14.25" customHeight="1" hidden="1">
      <c r="A133" s="11"/>
      <c r="B133" s="46"/>
      <c r="C133" s="32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</row>
    <row r="134" spans="1:14" ht="14.25" customHeight="1">
      <c r="A134" s="11"/>
      <c r="B134" s="49" t="s">
        <v>45</v>
      </c>
      <c r="C134" s="50"/>
      <c r="D134" s="36">
        <f aca="true" t="shared" si="17" ref="D134:N134">SUM(D123+D129+D133)</f>
        <v>57</v>
      </c>
      <c r="E134" s="36">
        <f t="shared" si="17"/>
        <v>47</v>
      </c>
      <c r="F134" s="36">
        <f t="shared" si="17"/>
        <v>224.1</v>
      </c>
      <c r="G134" s="36">
        <f t="shared" si="17"/>
        <v>1554</v>
      </c>
      <c r="H134" s="36">
        <f t="shared" si="17"/>
        <v>358</v>
      </c>
      <c r="I134" s="36">
        <f t="shared" si="17"/>
        <v>204</v>
      </c>
      <c r="J134" s="36">
        <f t="shared" si="17"/>
        <v>782</v>
      </c>
      <c r="K134" s="36">
        <f t="shared" si="17"/>
        <v>12.719999999999999</v>
      </c>
      <c r="L134" s="36">
        <f t="shared" si="17"/>
        <v>0.52</v>
      </c>
      <c r="M134" s="36">
        <f t="shared" si="17"/>
        <v>28</v>
      </c>
      <c r="N134" s="36">
        <f t="shared" si="17"/>
        <v>0.25</v>
      </c>
    </row>
    <row r="135" spans="1:14" ht="14.25" customHeight="1">
      <c r="A135" s="11"/>
      <c r="B135" s="10" t="s">
        <v>46</v>
      </c>
      <c r="C135" s="13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ht="14.25" customHeight="1">
      <c r="A136" s="11"/>
      <c r="B136" s="12" t="s">
        <v>19</v>
      </c>
      <c r="C136" s="13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s="29" customFormat="1" ht="14.25" customHeight="1">
      <c r="A137" s="25">
        <v>234</v>
      </c>
      <c r="B137" s="30" t="s">
        <v>102</v>
      </c>
      <c r="C137" s="27" t="s">
        <v>103</v>
      </c>
      <c r="D137" s="25">
        <v>13.4</v>
      </c>
      <c r="E137" s="25">
        <v>13.2</v>
      </c>
      <c r="F137" s="25">
        <v>17</v>
      </c>
      <c r="G137" s="25">
        <v>248</v>
      </c>
      <c r="H137" s="25">
        <v>51</v>
      </c>
      <c r="I137" s="25">
        <v>33</v>
      </c>
      <c r="J137" s="25">
        <v>171</v>
      </c>
      <c r="K137" s="25">
        <v>1.06</v>
      </c>
      <c r="L137" s="25">
        <v>0.1</v>
      </c>
      <c r="M137" s="25">
        <v>0.65</v>
      </c>
      <c r="N137" s="25">
        <v>0.02</v>
      </c>
    </row>
    <row r="138" spans="1:14" ht="14.25" customHeight="1">
      <c r="A138" s="25">
        <v>304</v>
      </c>
      <c r="B138" s="30" t="s">
        <v>40</v>
      </c>
      <c r="C138" s="27" t="s">
        <v>24</v>
      </c>
      <c r="D138" s="5">
        <v>3.7</v>
      </c>
      <c r="E138" s="5">
        <v>6.3</v>
      </c>
      <c r="F138" s="5">
        <v>28.5</v>
      </c>
      <c r="G138" s="5">
        <v>216</v>
      </c>
      <c r="H138" s="5">
        <v>1</v>
      </c>
      <c r="I138" s="5">
        <v>19</v>
      </c>
      <c r="J138" s="5">
        <v>62</v>
      </c>
      <c r="K138" s="5">
        <v>0.52</v>
      </c>
      <c r="L138" s="5">
        <v>0.03</v>
      </c>
      <c r="M138" s="5">
        <v>0</v>
      </c>
      <c r="N138" s="5">
        <v>0.03</v>
      </c>
    </row>
    <row r="139" spans="1:14" ht="14.25" customHeight="1">
      <c r="A139" s="5">
        <v>306</v>
      </c>
      <c r="B139" s="30" t="s">
        <v>104</v>
      </c>
      <c r="C139" s="27" t="s">
        <v>44</v>
      </c>
      <c r="D139" s="5">
        <v>1.56</v>
      </c>
      <c r="E139" s="5">
        <v>0.1</v>
      </c>
      <c r="F139" s="5">
        <v>3.26</v>
      </c>
      <c r="G139" s="5">
        <v>20</v>
      </c>
      <c r="H139" s="5">
        <v>10</v>
      </c>
      <c r="I139" s="5">
        <v>10</v>
      </c>
      <c r="J139" s="5">
        <v>32</v>
      </c>
      <c r="K139" s="5">
        <v>0.36</v>
      </c>
      <c r="L139" s="5">
        <v>0</v>
      </c>
      <c r="M139" s="5">
        <v>5</v>
      </c>
      <c r="N139" s="5">
        <v>0</v>
      </c>
    </row>
    <row r="140" spans="1:14" ht="14.25" customHeight="1">
      <c r="A140" s="5">
        <v>338</v>
      </c>
      <c r="B140" s="30" t="s">
        <v>50</v>
      </c>
      <c r="C140" s="27" t="s">
        <v>51</v>
      </c>
      <c r="D140" s="5">
        <v>0.5</v>
      </c>
      <c r="E140" s="5">
        <v>0.5</v>
      </c>
      <c r="F140" s="5">
        <v>11.7</v>
      </c>
      <c r="G140" s="5">
        <v>57</v>
      </c>
      <c r="H140" s="5">
        <v>19</v>
      </c>
      <c r="I140" s="5">
        <v>11</v>
      </c>
      <c r="J140" s="5">
        <v>14</v>
      </c>
      <c r="K140" s="5">
        <v>2.7</v>
      </c>
      <c r="L140" s="5">
        <v>0.04</v>
      </c>
      <c r="M140" s="5">
        <v>12</v>
      </c>
      <c r="N140" s="5">
        <v>0</v>
      </c>
    </row>
    <row r="141" spans="1:14" ht="14.25" customHeight="1">
      <c r="A141" s="5" t="s">
        <v>29</v>
      </c>
      <c r="B141" s="34" t="s">
        <v>30</v>
      </c>
      <c r="C141" s="20" t="s">
        <v>31</v>
      </c>
      <c r="D141" s="5">
        <v>2.3</v>
      </c>
      <c r="E141" s="5">
        <v>1.8</v>
      </c>
      <c r="F141" s="5">
        <v>25</v>
      </c>
      <c r="G141" s="5">
        <v>125</v>
      </c>
      <c r="H141" s="5">
        <v>61</v>
      </c>
      <c r="I141" s="5">
        <v>7</v>
      </c>
      <c r="J141" s="5">
        <v>45</v>
      </c>
      <c r="K141" s="5">
        <v>0.1</v>
      </c>
      <c r="L141" s="5">
        <v>0.24</v>
      </c>
      <c r="M141" s="5">
        <v>0.65</v>
      </c>
      <c r="N141" s="5">
        <v>0.01</v>
      </c>
    </row>
    <row r="142" spans="1:14" ht="14.25" customHeight="1">
      <c r="A142" s="5"/>
      <c r="B142" s="34" t="s">
        <v>32</v>
      </c>
      <c r="C142" s="20" t="s">
        <v>33</v>
      </c>
      <c r="D142" s="5">
        <v>2.8</v>
      </c>
      <c r="E142" s="5">
        <v>1.2</v>
      </c>
      <c r="F142" s="5">
        <v>20.1</v>
      </c>
      <c r="G142" s="5">
        <v>103</v>
      </c>
      <c r="H142" s="5">
        <v>7</v>
      </c>
      <c r="I142" s="5">
        <v>10</v>
      </c>
      <c r="J142" s="5">
        <v>27</v>
      </c>
      <c r="K142" s="5">
        <v>0.6</v>
      </c>
      <c r="L142" s="5">
        <v>0.05</v>
      </c>
      <c r="M142" s="5">
        <v>0</v>
      </c>
      <c r="N142" s="5">
        <v>0</v>
      </c>
    </row>
    <row r="143" spans="1:14" ht="14.25" customHeight="1">
      <c r="A143" s="5"/>
      <c r="B143" s="46" t="s">
        <v>34</v>
      </c>
      <c r="C143" s="20"/>
      <c r="D143" s="23">
        <f aca="true" t="shared" si="18" ref="D143:N143">SUM(D137:D142)</f>
        <v>24.26</v>
      </c>
      <c r="E143" s="23">
        <f t="shared" si="18"/>
        <v>23.1</v>
      </c>
      <c r="F143" s="23">
        <f t="shared" si="18"/>
        <v>105.56</v>
      </c>
      <c r="G143" s="23">
        <f t="shared" si="18"/>
        <v>769</v>
      </c>
      <c r="H143" s="23">
        <f t="shared" si="18"/>
        <v>149</v>
      </c>
      <c r="I143" s="23">
        <f t="shared" si="18"/>
        <v>90</v>
      </c>
      <c r="J143" s="23">
        <f t="shared" si="18"/>
        <v>351</v>
      </c>
      <c r="K143" s="23">
        <f t="shared" si="18"/>
        <v>5.34</v>
      </c>
      <c r="L143" s="23">
        <f t="shared" si="18"/>
        <v>0.46</v>
      </c>
      <c r="M143" s="23">
        <f t="shared" si="18"/>
        <v>18.299999999999997</v>
      </c>
      <c r="N143" s="23">
        <f t="shared" si="18"/>
        <v>0.060000000000000005</v>
      </c>
    </row>
    <row r="144" spans="1:14" ht="14.25" customHeight="1">
      <c r="A144" s="5"/>
      <c r="B144" s="51" t="s">
        <v>35</v>
      </c>
      <c r="C144" s="20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ht="28.5" customHeight="1">
      <c r="A145" s="5">
        <v>112</v>
      </c>
      <c r="B145" s="28" t="s">
        <v>105</v>
      </c>
      <c r="C145" s="20" t="s">
        <v>106</v>
      </c>
      <c r="D145" s="5">
        <v>5.2</v>
      </c>
      <c r="E145" s="5">
        <v>4.5</v>
      </c>
      <c r="F145" s="5">
        <v>15</v>
      </c>
      <c r="G145" s="5">
        <v>142</v>
      </c>
      <c r="H145" s="5">
        <v>17</v>
      </c>
      <c r="I145" s="5">
        <v>25</v>
      </c>
      <c r="J145" s="5">
        <v>89</v>
      </c>
      <c r="K145" s="5">
        <v>1.13</v>
      </c>
      <c r="L145" s="5">
        <v>0.1</v>
      </c>
      <c r="M145" s="5">
        <v>6.12</v>
      </c>
      <c r="N145" s="5">
        <v>0</v>
      </c>
    </row>
    <row r="146" spans="1:14" ht="14.25" customHeight="1">
      <c r="A146" s="25">
        <v>289</v>
      </c>
      <c r="B146" s="45" t="s">
        <v>107</v>
      </c>
      <c r="C146" s="27" t="s">
        <v>101</v>
      </c>
      <c r="D146" s="25">
        <v>23.9</v>
      </c>
      <c r="E146" s="25">
        <v>10.1</v>
      </c>
      <c r="F146" s="25">
        <v>18.9</v>
      </c>
      <c r="G146" s="25">
        <v>349</v>
      </c>
      <c r="H146" s="25">
        <v>30</v>
      </c>
      <c r="I146" s="25">
        <v>108</v>
      </c>
      <c r="J146" s="25">
        <v>230</v>
      </c>
      <c r="K146" s="25">
        <v>2.4</v>
      </c>
      <c r="L146" s="25">
        <v>0.17</v>
      </c>
      <c r="M146" s="25">
        <v>11.3</v>
      </c>
      <c r="N146" s="25">
        <v>0.06</v>
      </c>
    </row>
    <row r="147" spans="1:14" ht="14.25" customHeight="1">
      <c r="A147" s="25">
        <v>70</v>
      </c>
      <c r="B147" s="30" t="s">
        <v>108</v>
      </c>
      <c r="C147" s="27" t="s">
        <v>109</v>
      </c>
      <c r="D147" s="25">
        <v>0.16</v>
      </c>
      <c r="E147" s="5">
        <v>0.04</v>
      </c>
      <c r="F147" s="5">
        <v>0.6000000000000001</v>
      </c>
      <c r="G147" s="5">
        <v>3</v>
      </c>
      <c r="H147" s="5">
        <v>5</v>
      </c>
      <c r="I147" s="5">
        <v>3</v>
      </c>
      <c r="J147" s="5">
        <v>5</v>
      </c>
      <c r="K147" s="5">
        <v>0.12</v>
      </c>
      <c r="L147" s="5">
        <v>0.01</v>
      </c>
      <c r="M147" s="5">
        <v>1</v>
      </c>
      <c r="N147" s="5">
        <v>0</v>
      </c>
    </row>
    <row r="148" spans="1:14" ht="14.25" customHeight="1">
      <c r="A148" s="5" t="s">
        <v>110</v>
      </c>
      <c r="B148" s="30" t="s">
        <v>111</v>
      </c>
      <c r="C148" s="27" t="s">
        <v>31</v>
      </c>
      <c r="D148" s="5">
        <v>0.2</v>
      </c>
      <c r="E148" s="5">
        <v>0.1</v>
      </c>
      <c r="F148" s="5">
        <v>18.2</v>
      </c>
      <c r="G148" s="5">
        <v>76</v>
      </c>
      <c r="H148" s="5">
        <v>20</v>
      </c>
      <c r="I148" s="5">
        <v>10</v>
      </c>
      <c r="J148" s="5">
        <v>9</v>
      </c>
      <c r="K148" s="5">
        <v>0.2</v>
      </c>
      <c r="L148" s="5">
        <v>0.01</v>
      </c>
      <c r="M148" s="5">
        <v>4.5</v>
      </c>
      <c r="N148" s="5">
        <v>0</v>
      </c>
    </row>
    <row r="149" spans="1:14" ht="14.25" customHeight="1">
      <c r="A149" s="5"/>
      <c r="B149" s="48" t="s">
        <v>42</v>
      </c>
      <c r="C149" s="20" t="s">
        <v>43</v>
      </c>
      <c r="D149" s="5">
        <v>7.6</v>
      </c>
      <c r="E149" s="33">
        <v>2.4</v>
      </c>
      <c r="F149" s="5">
        <v>50.6</v>
      </c>
      <c r="G149" s="5">
        <v>254</v>
      </c>
      <c r="H149" s="5">
        <v>25</v>
      </c>
      <c r="I149" s="5">
        <v>38</v>
      </c>
      <c r="J149" s="5">
        <v>115</v>
      </c>
      <c r="K149" s="5">
        <v>2.8</v>
      </c>
      <c r="L149" s="5">
        <v>0.15</v>
      </c>
      <c r="M149" s="5">
        <v>0</v>
      </c>
      <c r="N149" s="5">
        <v>0</v>
      </c>
    </row>
    <row r="150" spans="1:14" ht="14.25" customHeight="1">
      <c r="A150" s="5"/>
      <c r="B150" s="46" t="s">
        <v>34</v>
      </c>
      <c r="C150" s="20"/>
      <c r="D150" s="23">
        <f aca="true" t="shared" si="19" ref="D150:N150">SUM(D145:D149)</f>
        <v>37.059999999999995</v>
      </c>
      <c r="E150" s="23">
        <f t="shared" si="19"/>
        <v>17.139999999999997</v>
      </c>
      <c r="F150" s="23">
        <f t="shared" si="19"/>
        <v>103.30000000000001</v>
      </c>
      <c r="G150" s="23">
        <f t="shared" si="19"/>
        <v>824</v>
      </c>
      <c r="H150" s="23">
        <f t="shared" si="19"/>
        <v>97</v>
      </c>
      <c r="I150" s="23">
        <f t="shared" si="19"/>
        <v>184</v>
      </c>
      <c r="J150" s="23">
        <f t="shared" si="19"/>
        <v>448</v>
      </c>
      <c r="K150" s="23">
        <f t="shared" si="19"/>
        <v>6.65</v>
      </c>
      <c r="L150" s="23">
        <f t="shared" si="19"/>
        <v>0.44000000000000006</v>
      </c>
      <c r="M150" s="23">
        <f t="shared" si="19"/>
        <v>22.92</v>
      </c>
      <c r="N150" s="23">
        <f t="shared" si="19"/>
        <v>0.06</v>
      </c>
    </row>
    <row r="151" spans="1:14" ht="14.25" customHeight="1" hidden="1">
      <c r="A151" s="11"/>
      <c r="B151" s="12"/>
      <c r="C151" s="1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ht="14.25" customHeight="1" hidden="1">
      <c r="A152" s="25"/>
      <c r="B152" s="45"/>
      <c r="C152" s="27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</row>
    <row r="153" spans="1:14" ht="14.25" customHeight="1" hidden="1">
      <c r="A153" s="25"/>
      <c r="B153" s="30"/>
      <c r="C153" s="27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</row>
    <row r="154" spans="1:14" ht="14.25" customHeight="1" hidden="1">
      <c r="A154" s="5"/>
      <c r="B154" s="19"/>
      <c r="C154" s="32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ht="14.25" customHeight="1" hidden="1">
      <c r="A155" s="5"/>
      <c r="B155" s="46"/>
      <c r="C155" s="20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</row>
    <row r="156" spans="1:14" ht="14.25" customHeight="1">
      <c r="A156" s="5"/>
      <c r="B156" s="52" t="s">
        <v>45</v>
      </c>
      <c r="C156" s="22"/>
      <c r="D156" s="36">
        <f aca="true" t="shared" si="20" ref="D156:N156">SUM(D143+D150+D155)</f>
        <v>61.31999999999999</v>
      </c>
      <c r="E156" s="36">
        <f t="shared" si="20"/>
        <v>40.239999999999995</v>
      </c>
      <c r="F156" s="36">
        <f t="shared" si="20"/>
        <v>208.86</v>
      </c>
      <c r="G156" s="36">
        <f t="shared" si="20"/>
        <v>1593</v>
      </c>
      <c r="H156" s="36">
        <f t="shared" si="20"/>
        <v>246</v>
      </c>
      <c r="I156" s="36">
        <f t="shared" si="20"/>
        <v>274</v>
      </c>
      <c r="J156" s="36">
        <f t="shared" si="20"/>
        <v>799</v>
      </c>
      <c r="K156" s="36">
        <f t="shared" si="20"/>
        <v>11.99</v>
      </c>
      <c r="L156" s="36">
        <f t="shared" si="20"/>
        <v>0.9000000000000001</v>
      </c>
      <c r="M156" s="36">
        <f t="shared" si="20"/>
        <v>41.22</v>
      </c>
      <c r="N156" s="36">
        <f t="shared" si="20"/>
        <v>0.12</v>
      </c>
    </row>
    <row r="157" spans="1:14" ht="14.25" customHeight="1">
      <c r="A157" s="11"/>
      <c r="B157" s="10" t="s">
        <v>60</v>
      </c>
      <c r="C157" s="13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ht="14.25" customHeight="1">
      <c r="A158" s="11"/>
      <c r="B158" s="12" t="s">
        <v>19</v>
      </c>
      <c r="C158" s="13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ht="14.25" customHeight="1">
      <c r="A159" s="5">
        <v>14</v>
      </c>
      <c r="B159" s="19" t="s">
        <v>22</v>
      </c>
      <c r="C159" s="32" t="s">
        <v>21</v>
      </c>
      <c r="D159" s="5">
        <v>0.1</v>
      </c>
      <c r="E159" s="5">
        <v>7.3</v>
      </c>
      <c r="F159" s="5">
        <v>0.1</v>
      </c>
      <c r="G159" s="5">
        <v>66</v>
      </c>
      <c r="H159" s="5">
        <v>2</v>
      </c>
      <c r="I159" s="5">
        <v>0</v>
      </c>
      <c r="J159" s="5">
        <v>3</v>
      </c>
      <c r="K159" s="5">
        <v>0.02</v>
      </c>
      <c r="L159" s="5">
        <v>0</v>
      </c>
      <c r="M159" s="5">
        <v>0</v>
      </c>
      <c r="N159" s="5">
        <v>0.04</v>
      </c>
    </row>
    <row r="160" spans="1:14" ht="14.25" customHeight="1">
      <c r="A160" s="5">
        <v>15</v>
      </c>
      <c r="B160" s="15" t="s">
        <v>20</v>
      </c>
      <c r="C160" s="16" t="s">
        <v>112</v>
      </c>
      <c r="D160" s="5">
        <v>3.5</v>
      </c>
      <c r="E160" s="5">
        <v>4.4</v>
      </c>
      <c r="F160" s="5">
        <v>0</v>
      </c>
      <c r="G160" s="5">
        <v>55</v>
      </c>
      <c r="H160" s="5">
        <v>132</v>
      </c>
      <c r="I160" s="5">
        <v>5</v>
      </c>
      <c r="J160" s="5">
        <v>75</v>
      </c>
      <c r="K160" s="5">
        <v>0.15</v>
      </c>
      <c r="L160" s="5">
        <v>0.01</v>
      </c>
      <c r="M160" s="5">
        <v>0.12</v>
      </c>
      <c r="N160" s="5">
        <v>0.05</v>
      </c>
    </row>
    <row r="161" spans="1:14" ht="14.25" customHeight="1">
      <c r="A161" s="5">
        <v>223</v>
      </c>
      <c r="B161" s="45" t="s">
        <v>113</v>
      </c>
      <c r="C161" s="27" t="s">
        <v>49</v>
      </c>
      <c r="D161" s="5">
        <v>23.95</v>
      </c>
      <c r="E161" s="5">
        <v>17.8</v>
      </c>
      <c r="F161" s="5">
        <v>43.7</v>
      </c>
      <c r="G161" s="5">
        <v>392</v>
      </c>
      <c r="H161" s="5">
        <v>226</v>
      </c>
      <c r="I161" s="5">
        <v>35</v>
      </c>
      <c r="J161" s="5">
        <v>315</v>
      </c>
      <c r="K161" s="5">
        <v>1.09</v>
      </c>
      <c r="L161" s="5">
        <v>0.08</v>
      </c>
      <c r="M161" s="5">
        <v>0.72</v>
      </c>
      <c r="N161" s="5">
        <v>0.06</v>
      </c>
    </row>
    <row r="162" spans="1:14" ht="14.25" customHeight="1">
      <c r="A162" s="5">
        <v>338</v>
      </c>
      <c r="B162" s="19" t="s">
        <v>50</v>
      </c>
      <c r="C162" s="32" t="s">
        <v>51</v>
      </c>
      <c r="D162" s="5">
        <v>0.5</v>
      </c>
      <c r="E162" s="5">
        <v>0.5</v>
      </c>
      <c r="F162" s="5">
        <v>11.7</v>
      </c>
      <c r="G162" s="5">
        <v>57</v>
      </c>
      <c r="H162" s="5">
        <v>19</v>
      </c>
      <c r="I162" s="5">
        <v>11</v>
      </c>
      <c r="J162" s="5">
        <v>14</v>
      </c>
      <c r="K162" s="5">
        <v>2.7</v>
      </c>
      <c r="L162" s="5">
        <v>0.04</v>
      </c>
      <c r="M162" s="5">
        <v>12</v>
      </c>
      <c r="N162" s="5">
        <v>0</v>
      </c>
    </row>
    <row r="163" spans="1:14" ht="14.25" customHeight="1">
      <c r="A163" s="5">
        <v>376</v>
      </c>
      <c r="B163" s="15" t="s">
        <v>52</v>
      </c>
      <c r="C163" s="32" t="s">
        <v>31</v>
      </c>
      <c r="D163" s="5">
        <v>0.2</v>
      </c>
      <c r="E163" s="5">
        <v>0.1</v>
      </c>
      <c r="F163" s="5">
        <v>10.1</v>
      </c>
      <c r="G163" s="5">
        <v>41</v>
      </c>
      <c r="H163" s="5">
        <v>5</v>
      </c>
      <c r="I163" s="5">
        <v>4</v>
      </c>
      <c r="J163" s="5">
        <v>8</v>
      </c>
      <c r="K163" s="5">
        <v>0.85</v>
      </c>
      <c r="L163" s="5">
        <v>0</v>
      </c>
      <c r="M163" s="5">
        <v>0.1</v>
      </c>
      <c r="N163" s="5">
        <v>0</v>
      </c>
    </row>
    <row r="164" spans="1:14" ht="14.25" customHeight="1">
      <c r="A164" s="5"/>
      <c r="B164" s="34" t="s">
        <v>32</v>
      </c>
      <c r="C164" s="20" t="s">
        <v>33</v>
      </c>
      <c r="D164" s="5">
        <v>2.8</v>
      </c>
      <c r="E164" s="5">
        <v>1.2</v>
      </c>
      <c r="F164" s="5">
        <v>20.1</v>
      </c>
      <c r="G164" s="5">
        <v>103</v>
      </c>
      <c r="H164" s="5">
        <v>7</v>
      </c>
      <c r="I164" s="5">
        <v>10</v>
      </c>
      <c r="J164" s="5">
        <v>27</v>
      </c>
      <c r="K164" s="5">
        <v>0.6</v>
      </c>
      <c r="L164" s="5">
        <v>0.05</v>
      </c>
      <c r="M164" s="5">
        <v>0</v>
      </c>
      <c r="N164" s="5">
        <v>0</v>
      </c>
    </row>
    <row r="165" spans="1:14" ht="14.25" customHeight="1">
      <c r="A165" s="5"/>
      <c r="B165" s="46" t="s">
        <v>34</v>
      </c>
      <c r="C165" s="20"/>
      <c r="D165" s="23">
        <f aca="true" t="shared" si="21" ref="D165:N165">SUM(D159:D164)</f>
        <v>31.05</v>
      </c>
      <c r="E165" s="23">
        <f t="shared" si="21"/>
        <v>31.3</v>
      </c>
      <c r="F165" s="23">
        <f t="shared" si="21"/>
        <v>85.69999999999999</v>
      </c>
      <c r="G165" s="23">
        <f t="shared" si="21"/>
        <v>714</v>
      </c>
      <c r="H165" s="23">
        <f t="shared" si="21"/>
        <v>391</v>
      </c>
      <c r="I165" s="23">
        <f t="shared" si="21"/>
        <v>65</v>
      </c>
      <c r="J165" s="23">
        <f t="shared" si="21"/>
        <v>442</v>
      </c>
      <c r="K165" s="23">
        <f t="shared" si="21"/>
        <v>5.409999999999999</v>
      </c>
      <c r="L165" s="23">
        <f t="shared" si="21"/>
        <v>0.18</v>
      </c>
      <c r="M165" s="23">
        <f t="shared" si="21"/>
        <v>12.94</v>
      </c>
      <c r="N165" s="23">
        <f t="shared" si="21"/>
        <v>0.15</v>
      </c>
    </row>
    <row r="166" spans="1:14" ht="14.25" customHeight="1">
      <c r="A166" s="11"/>
      <c r="B166" s="51" t="s">
        <v>35</v>
      </c>
      <c r="C166" s="13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ht="27" customHeight="1">
      <c r="A167" s="5">
        <v>82</v>
      </c>
      <c r="B167" s="31" t="s">
        <v>53</v>
      </c>
      <c r="C167" s="32" t="s">
        <v>54</v>
      </c>
      <c r="D167" s="5">
        <v>4.8</v>
      </c>
      <c r="E167" s="5">
        <v>3.6</v>
      </c>
      <c r="F167" s="5">
        <v>9.9</v>
      </c>
      <c r="G167" s="5">
        <v>100</v>
      </c>
      <c r="H167" s="5">
        <v>38</v>
      </c>
      <c r="I167" s="5">
        <v>25</v>
      </c>
      <c r="J167" s="5">
        <v>53</v>
      </c>
      <c r="K167" s="5">
        <v>1.12</v>
      </c>
      <c r="L167" s="5">
        <v>0.05</v>
      </c>
      <c r="M167" s="5">
        <v>10.04</v>
      </c>
      <c r="N167" s="5">
        <v>0.01</v>
      </c>
    </row>
    <row r="168" spans="1:14" ht="14.25" customHeight="1">
      <c r="A168" s="25" t="s">
        <v>114</v>
      </c>
      <c r="B168" s="30" t="s">
        <v>115</v>
      </c>
      <c r="C168" s="27" t="s">
        <v>116</v>
      </c>
      <c r="D168" s="25">
        <v>11.6</v>
      </c>
      <c r="E168" s="25">
        <v>11.4</v>
      </c>
      <c r="F168" s="25">
        <v>12.9</v>
      </c>
      <c r="G168" s="25">
        <v>205</v>
      </c>
      <c r="H168" s="25">
        <v>23</v>
      </c>
      <c r="I168" s="25">
        <v>12</v>
      </c>
      <c r="J168" s="25">
        <v>54</v>
      </c>
      <c r="K168" s="25">
        <v>0.6</v>
      </c>
      <c r="L168" s="25">
        <v>0.03</v>
      </c>
      <c r="M168" s="25">
        <v>3.5</v>
      </c>
      <c r="N168" s="25">
        <v>0.03</v>
      </c>
    </row>
    <row r="169" spans="1:14" s="29" customFormat="1" ht="14.25" customHeight="1">
      <c r="A169" s="5">
        <v>312</v>
      </c>
      <c r="B169" s="34" t="s">
        <v>71</v>
      </c>
      <c r="C169" s="20" t="s">
        <v>24</v>
      </c>
      <c r="D169" s="5">
        <v>3.1</v>
      </c>
      <c r="E169" s="5">
        <v>5.4</v>
      </c>
      <c r="F169" s="5">
        <v>12.1</v>
      </c>
      <c r="G169" s="5">
        <v>138</v>
      </c>
      <c r="H169" s="5">
        <v>37</v>
      </c>
      <c r="I169" s="5">
        <v>28</v>
      </c>
      <c r="J169" s="5">
        <v>82</v>
      </c>
      <c r="K169" s="5">
        <v>0.99</v>
      </c>
      <c r="L169" s="5">
        <v>0.14</v>
      </c>
      <c r="M169" s="5">
        <v>5.18</v>
      </c>
      <c r="N169" s="5">
        <v>0.03</v>
      </c>
    </row>
    <row r="170" spans="1:14" s="29" customFormat="1" ht="14.25" customHeight="1">
      <c r="A170" s="25">
        <v>71</v>
      </c>
      <c r="B170" s="30" t="s">
        <v>88</v>
      </c>
      <c r="C170" s="27" t="s">
        <v>117</v>
      </c>
      <c r="D170" s="25">
        <v>0.4</v>
      </c>
      <c r="E170" s="25">
        <v>0.04</v>
      </c>
      <c r="F170" s="25">
        <v>1</v>
      </c>
      <c r="G170" s="25">
        <v>6</v>
      </c>
      <c r="H170" s="25">
        <v>10</v>
      </c>
      <c r="I170" s="25">
        <v>6</v>
      </c>
      <c r="J170" s="25">
        <v>16</v>
      </c>
      <c r="K170" s="25">
        <v>0.24</v>
      </c>
      <c r="L170" s="25">
        <v>0.02</v>
      </c>
      <c r="M170" s="25">
        <v>4</v>
      </c>
      <c r="N170" s="25">
        <v>0</v>
      </c>
    </row>
    <row r="171" spans="1:14" ht="14.25" customHeight="1">
      <c r="A171" s="25">
        <v>389</v>
      </c>
      <c r="B171" s="39" t="s">
        <v>59</v>
      </c>
      <c r="C171" s="27" t="s">
        <v>31</v>
      </c>
      <c r="D171" s="25">
        <v>0</v>
      </c>
      <c r="E171" s="25">
        <v>0</v>
      </c>
      <c r="F171" s="25">
        <v>22.4</v>
      </c>
      <c r="G171" s="25">
        <v>90</v>
      </c>
      <c r="H171" s="25">
        <v>0</v>
      </c>
      <c r="I171" s="25">
        <v>0</v>
      </c>
      <c r="J171" s="25">
        <v>0</v>
      </c>
      <c r="K171" s="25">
        <v>0</v>
      </c>
      <c r="L171" s="25">
        <v>0</v>
      </c>
      <c r="M171" s="25">
        <v>0</v>
      </c>
      <c r="N171" s="25">
        <v>0</v>
      </c>
    </row>
    <row r="172" spans="1:14" ht="14.25" customHeight="1">
      <c r="A172" s="5"/>
      <c r="B172" s="48" t="s">
        <v>42</v>
      </c>
      <c r="C172" s="20" t="s">
        <v>43</v>
      </c>
      <c r="D172" s="5">
        <v>7.6</v>
      </c>
      <c r="E172" s="33">
        <v>2.4</v>
      </c>
      <c r="F172" s="5">
        <v>50.6</v>
      </c>
      <c r="G172" s="5">
        <v>254</v>
      </c>
      <c r="H172" s="5">
        <v>25</v>
      </c>
      <c r="I172" s="5">
        <v>38</v>
      </c>
      <c r="J172" s="5">
        <v>115</v>
      </c>
      <c r="K172" s="5">
        <v>2.8</v>
      </c>
      <c r="L172" s="5">
        <v>0.15</v>
      </c>
      <c r="M172" s="5">
        <v>0</v>
      </c>
      <c r="N172" s="5">
        <v>0</v>
      </c>
    </row>
    <row r="173" spans="1:14" ht="14.25" customHeight="1">
      <c r="A173" s="5"/>
      <c r="B173" s="46" t="s">
        <v>34</v>
      </c>
      <c r="C173" s="20"/>
      <c r="D173" s="23">
        <f aca="true" t="shared" si="22" ref="D173:N173">SUM(D167:D172)</f>
        <v>27.5</v>
      </c>
      <c r="E173" s="23">
        <f t="shared" si="22"/>
        <v>22.839999999999996</v>
      </c>
      <c r="F173" s="23">
        <f t="shared" si="22"/>
        <v>108.9</v>
      </c>
      <c r="G173" s="23">
        <f t="shared" si="22"/>
        <v>793</v>
      </c>
      <c r="H173" s="23">
        <f t="shared" si="22"/>
        <v>133</v>
      </c>
      <c r="I173" s="23">
        <f t="shared" si="22"/>
        <v>109</v>
      </c>
      <c r="J173" s="23">
        <f t="shared" si="22"/>
        <v>320</v>
      </c>
      <c r="K173" s="23">
        <f t="shared" si="22"/>
        <v>5.75</v>
      </c>
      <c r="L173" s="23">
        <f t="shared" si="22"/>
        <v>0.39</v>
      </c>
      <c r="M173" s="23">
        <f t="shared" si="22"/>
        <v>22.72</v>
      </c>
      <c r="N173" s="23">
        <f t="shared" si="22"/>
        <v>0.07</v>
      </c>
    </row>
    <row r="174" spans="1:14" ht="0.75" customHeight="1">
      <c r="A174" s="11"/>
      <c r="B174" s="12"/>
      <c r="C174" s="13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ht="14.25" customHeight="1" hidden="1">
      <c r="A175" s="5"/>
      <c r="B175" s="34"/>
      <c r="C175" s="32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ht="14.25" customHeight="1" hidden="1">
      <c r="A176" s="5"/>
      <c r="B176" s="34"/>
      <c r="C176" s="27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ht="14.25" customHeight="1" hidden="1">
      <c r="A177" s="5"/>
      <c r="B177" s="46"/>
      <c r="C177" s="20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</row>
    <row r="178" spans="1:14" ht="14.25" customHeight="1">
      <c r="A178" s="5"/>
      <c r="B178" s="49" t="s">
        <v>45</v>
      </c>
      <c r="C178" s="20"/>
      <c r="D178" s="36">
        <f aca="true" t="shared" si="23" ref="D178:N178">D165+D173+D177</f>
        <v>58.55</v>
      </c>
      <c r="E178" s="36">
        <f t="shared" si="23"/>
        <v>54.14</v>
      </c>
      <c r="F178" s="36">
        <f t="shared" si="23"/>
        <v>194.6</v>
      </c>
      <c r="G178" s="36">
        <f t="shared" si="23"/>
        <v>1507</v>
      </c>
      <c r="H178" s="36">
        <f t="shared" si="23"/>
        <v>524</v>
      </c>
      <c r="I178" s="36">
        <f t="shared" si="23"/>
        <v>174</v>
      </c>
      <c r="J178" s="36">
        <f t="shared" si="23"/>
        <v>762</v>
      </c>
      <c r="K178" s="36">
        <f t="shared" si="23"/>
        <v>11.16</v>
      </c>
      <c r="L178" s="36">
        <f t="shared" si="23"/>
        <v>0.5700000000000001</v>
      </c>
      <c r="M178" s="36">
        <f t="shared" si="23"/>
        <v>35.66</v>
      </c>
      <c r="N178" s="36">
        <f t="shared" si="23"/>
        <v>0.22</v>
      </c>
    </row>
    <row r="179" spans="1:14" ht="14.25" customHeight="1">
      <c r="A179" s="11"/>
      <c r="B179" s="10" t="s">
        <v>74</v>
      </c>
      <c r="C179" s="13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ht="14.25" customHeight="1">
      <c r="A180" s="11"/>
      <c r="B180" s="12" t="s">
        <v>19</v>
      </c>
      <c r="C180" s="13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ht="14.25" customHeight="1">
      <c r="A181" s="5">
        <v>14</v>
      </c>
      <c r="B181" s="15" t="s">
        <v>22</v>
      </c>
      <c r="C181" s="16" t="s">
        <v>21</v>
      </c>
      <c r="D181" s="5">
        <v>0.1</v>
      </c>
      <c r="E181" s="5">
        <v>7.3</v>
      </c>
      <c r="F181" s="5">
        <v>0.1</v>
      </c>
      <c r="G181" s="5">
        <v>66</v>
      </c>
      <c r="H181" s="5">
        <v>2</v>
      </c>
      <c r="I181" s="5">
        <v>0</v>
      </c>
      <c r="J181" s="5">
        <v>3</v>
      </c>
      <c r="K181" s="5">
        <v>0.02</v>
      </c>
      <c r="L181" s="5">
        <v>0</v>
      </c>
      <c r="M181" s="5">
        <v>0</v>
      </c>
      <c r="N181" s="5">
        <v>0.04</v>
      </c>
    </row>
    <row r="182" spans="1:14" ht="14.25" customHeight="1">
      <c r="A182" s="5">
        <v>15</v>
      </c>
      <c r="B182" s="15" t="s">
        <v>20</v>
      </c>
      <c r="C182" s="16" t="s">
        <v>47</v>
      </c>
      <c r="D182" s="5">
        <v>5.8</v>
      </c>
      <c r="E182" s="5">
        <v>7.5</v>
      </c>
      <c r="F182" s="5">
        <v>0</v>
      </c>
      <c r="G182" s="5">
        <v>90</v>
      </c>
      <c r="H182" s="5">
        <v>220</v>
      </c>
      <c r="I182" s="5">
        <v>9</v>
      </c>
      <c r="J182" s="5">
        <v>125</v>
      </c>
      <c r="K182" s="5">
        <v>0.25</v>
      </c>
      <c r="L182" s="5">
        <v>0</v>
      </c>
      <c r="M182" s="5">
        <v>0.18</v>
      </c>
      <c r="N182" s="5">
        <v>0.08</v>
      </c>
    </row>
    <row r="183" spans="1:14" ht="14.25" customHeight="1">
      <c r="A183" s="5" t="s">
        <v>118</v>
      </c>
      <c r="B183" s="34" t="s">
        <v>119</v>
      </c>
      <c r="C183" s="20" t="s">
        <v>76</v>
      </c>
      <c r="D183" s="5">
        <v>6.2</v>
      </c>
      <c r="E183" s="5">
        <v>8.5</v>
      </c>
      <c r="F183" s="5">
        <v>31.6</v>
      </c>
      <c r="G183" s="5">
        <v>228</v>
      </c>
      <c r="H183" s="5">
        <v>170</v>
      </c>
      <c r="I183" s="5">
        <v>36</v>
      </c>
      <c r="J183" s="5">
        <v>169</v>
      </c>
      <c r="K183" s="5">
        <v>0.63</v>
      </c>
      <c r="L183" s="5">
        <v>0.11</v>
      </c>
      <c r="M183" s="5">
        <v>1.76</v>
      </c>
      <c r="N183" s="5">
        <v>0.05</v>
      </c>
    </row>
    <row r="184" spans="1:14" ht="14.25" customHeight="1">
      <c r="A184" s="5"/>
      <c r="B184" s="31" t="s">
        <v>78</v>
      </c>
      <c r="C184" s="32" t="s">
        <v>79</v>
      </c>
      <c r="D184" s="5">
        <v>3.4</v>
      </c>
      <c r="E184" s="5">
        <v>2.9</v>
      </c>
      <c r="F184" s="5">
        <v>13.9</v>
      </c>
      <c r="G184" s="5">
        <v>95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</row>
    <row r="185" spans="1:14" ht="14.25" customHeight="1">
      <c r="A185" s="5">
        <v>338</v>
      </c>
      <c r="B185" s="19" t="s">
        <v>50</v>
      </c>
      <c r="C185" s="32" t="s">
        <v>51</v>
      </c>
      <c r="D185" s="5">
        <v>0.5</v>
      </c>
      <c r="E185" s="5">
        <v>0.5</v>
      </c>
      <c r="F185" s="5">
        <v>11.7</v>
      </c>
      <c r="G185" s="5">
        <v>57</v>
      </c>
      <c r="H185" s="5">
        <v>19</v>
      </c>
      <c r="I185" s="5">
        <v>11</v>
      </c>
      <c r="J185" s="5">
        <v>14</v>
      </c>
      <c r="K185" s="5">
        <v>2.7</v>
      </c>
      <c r="L185" s="5">
        <v>0.04</v>
      </c>
      <c r="M185" s="5">
        <v>12</v>
      </c>
      <c r="N185" s="5">
        <v>0</v>
      </c>
    </row>
    <row r="186" spans="1:14" ht="14.25" customHeight="1">
      <c r="A186" s="5">
        <v>382</v>
      </c>
      <c r="B186" s="19" t="s">
        <v>80</v>
      </c>
      <c r="C186" s="32" t="s">
        <v>31</v>
      </c>
      <c r="D186" s="5">
        <v>3.9</v>
      </c>
      <c r="E186" s="5">
        <v>3.8</v>
      </c>
      <c r="F186" s="5">
        <v>24.1</v>
      </c>
      <c r="G186" s="5">
        <v>143</v>
      </c>
      <c r="H186" s="5">
        <v>126</v>
      </c>
      <c r="I186" s="5">
        <v>31</v>
      </c>
      <c r="J186" s="5">
        <v>116</v>
      </c>
      <c r="K186" s="5">
        <v>1.03</v>
      </c>
      <c r="L186" s="5">
        <v>0.05</v>
      </c>
      <c r="M186" s="5">
        <v>1.3</v>
      </c>
      <c r="N186" s="5">
        <v>0.02</v>
      </c>
    </row>
    <row r="187" spans="1:14" ht="14.25" customHeight="1">
      <c r="A187" s="5"/>
      <c r="B187" s="34" t="s">
        <v>32</v>
      </c>
      <c r="C187" s="20" t="s">
        <v>33</v>
      </c>
      <c r="D187" s="5">
        <v>2.8</v>
      </c>
      <c r="E187" s="5">
        <v>1.2</v>
      </c>
      <c r="F187" s="5">
        <v>20.1</v>
      </c>
      <c r="G187" s="5">
        <v>103</v>
      </c>
      <c r="H187" s="5">
        <v>7</v>
      </c>
      <c r="I187" s="5">
        <v>10</v>
      </c>
      <c r="J187" s="5">
        <v>27</v>
      </c>
      <c r="K187" s="5">
        <v>0.6</v>
      </c>
      <c r="L187" s="5">
        <v>0.05</v>
      </c>
      <c r="M187" s="5">
        <v>0</v>
      </c>
      <c r="N187" s="5">
        <v>0</v>
      </c>
    </row>
    <row r="188" spans="1:14" ht="14.25" customHeight="1">
      <c r="A188" s="5"/>
      <c r="B188" s="46" t="s">
        <v>34</v>
      </c>
      <c r="C188" s="20"/>
      <c r="D188" s="23">
        <f aca="true" t="shared" si="24" ref="D188:N188">SUM(D181:D187)</f>
        <v>22.7</v>
      </c>
      <c r="E188" s="23">
        <f t="shared" si="24"/>
        <v>31.7</v>
      </c>
      <c r="F188" s="23">
        <f t="shared" si="24"/>
        <v>101.5</v>
      </c>
      <c r="G188" s="23">
        <f t="shared" si="24"/>
        <v>782</v>
      </c>
      <c r="H188" s="23">
        <f t="shared" si="24"/>
        <v>544</v>
      </c>
      <c r="I188" s="23">
        <f t="shared" si="24"/>
        <v>97</v>
      </c>
      <c r="J188" s="23">
        <f t="shared" si="24"/>
        <v>454</v>
      </c>
      <c r="K188" s="23">
        <f t="shared" si="24"/>
        <v>5.2299999999999995</v>
      </c>
      <c r="L188" s="23">
        <f t="shared" si="24"/>
        <v>0.25</v>
      </c>
      <c r="M188" s="23">
        <f t="shared" si="24"/>
        <v>15.24</v>
      </c>
      <c r="N188" s="23">
        <f t="shared" si="24"/>
        <v>0.18999999999999997</v>
      </c>
    </row>
    <row r="189" spans="1:14" ht="14.25" customHeight="1">
      <c r="A189" s="11"/>
      <c r="B189" s="51" t="s">
        <v>35</v>
      </c>
      <c r="C189" s="13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ht="14.25" customHeight="1">
      <c r="A190" s="5" t="s">
        <v>120</v>
      </c>
      <c r="B190" s="28" t="s">
        <v>121</v>
      </c>
      <c r="C190" s="16" t="s">
        <v>122</v>
      </c>
      <c r="D190" s="5">
        <v>8.96</v>
      </c>
      <c r="E190" s="5">
        <v>0.95</v>
      </c>
      <c r="F190" s="5">
        <v>12.93</v>
      </c>
      <c r="G190" s="5">
        <v>114</v>
      </c>
      <c r="H190" s="5">
        <v>10</v>
      </c>
      <c r="I190" s="5">
        <v>28</v>
      </c>
      <c r="J190" s="5">
        <v>46</v>
      </c>
      <c r="K190" s="5">
        <v>0.73</v>
      </c>
      <c r="L190" s="5">
        <v>0.03</v>
      </c>
      <c r="M190" s="5">
        <v>1.26</v>
      </c>
      <c r="N190" s="5">
        <v>0.01</v>
      </c>
    </row>
    <row r="191" spans="1:14" s="29" customFormat="1" ht="14.25" customHeight="1">
      <c r="A191" s="25">
        <v>260</v>
      </c>
      <c r="B191" s="45" t="s">
        <v>38</v>
      </c>
      <c r="C191" s="27" t="s">
        <v>39</v>
      </c>
      <c r="D191" s="25">
        <v>15.74</v>
      </c>
      <c r="E191" s="25">
        <v>8.09</v>
      </c>
      <c r="F191" s="25">
        <v>2.68</v>
      </c>
      <c r="G191" s="25">
        <v>143</v>
      </c>
      <c r="H191" s="25">
        <v>12</v>
      </c>
      <c r="I191" s="25">
        <v>4</v>
      </c>
      <c r="J191" s="25">
        <v>15</v>
      </c>
      <c r="K191" s="25">
        <v>0.19</v>
      </c>
      <c r="L191" s="25">
        <v>0.01</v>
      </c>
      <c r="M191" s="25">
        <v>0.76</v>
      </c>
      <c r="N191" s="25">
        <v>0.01</v>
      </c>
    </row>
    <row r="192" spans="1:14" s="29" customFormat="1" ht="14.25" customHeight="1">
      <c r="A192" s="25">
        <v>302</v>
      </c>
      <c r="B192" s="30" t="s">
        <v>123</v>
      </c>
      <c r="C192" s="27" t="s">
        <v>24</v>
      </c>
      <c r="D192" s="25">
        <v>8.5</v>
      </c>
      <c r="E192" s="25">
        <v>7.3</v>
      </c>
      <c r="F192" s="25">
        <v>36.6</v>
      </c>
      <c r="G192" s="25">
        <v>251</v>
      </c>
      <c r="H192" s="25">
        <v>15</v>
      </c>
      <c r="I192" s="25">
        <v>133</v>
      </c>
      <c r="J192" s="25">
        <v>201</v>
      </c>
      <c r="K192" s="25">
        <v>4.5</v>
      </c>
      <c r="L192" s="25">
        <v>0.21</v>
      </c>
      <c r="M192" s="25">
        <v>0</v>
      </c>
      <c r="N192" s="25">
        <v>0.03</v>
      </c>
    </row>
    <row r="193" spans="1:14" ht="12.75" customHeight="1">
      <c r="A193" s="25">
        <v>377</v>
      </c>
      <c r="B193" s="41" t="s">
        <v>72</v>
      </c>
      <c r="C193" s="27" t="s">
        <v>73</v>
      </c>
      <c r="D193" s="25">
        <v>0.30000000000000004</v>
      </c>
      <c r="E193" s="25">
        <v>0.1</v>
      </c>
      <c r="F193" s="25">
        <v>10.3</v>
      </c>
      <c r="G193" s="25">
        <v>44</v>
      </c>
      <c r="H193" s="25">
        <v>8</v>
      </c>
      <c r="I193" s="25">
        <v>5</v>
      </c>
      <c r="J193" s="25">
        <v>10</v>
      </c>
      <c r="K193" s="25">
        <v>0.9</v>
      </c>
      <c r="L193" s="25">
        <v>0</v>
      </c>
      <c r="M193" s="25">
        <v>2.9</v>
      </c>
      <c r="N193" s="25">
        <v>0</v>
      </c>
    </row>
    <row r="194" spans="1:14" ht="14.25" customHeight="1">
      <c r="A194" s="5"/>
      <c r="B194" s="48" t="s">
        <v>42</v>
      </c>
      <c r="C194" s="20" t="s">
        <v>43</v>
      </c>
      <c r="D194" s="5">
        <v>7.6</v>
      </c>
      <c r="E194" s="33">
        <v>2.4</v>
      </c>
      <c r="F194" s="5">
        <v>50.6</v>
      </c>
      <c r="G194" s="5">
        <v>254</v>
      </c>
      <c r="H194" s="5">
        <v>25</v>
      </c>
      <c r="I194" s="5">
        <v>38</v>
      </c>
      <c r="J194" s="5">
        <v>115</v>
      </c>
      <c r="K194" s="5">
        <v>2.8</v>
      </c>
      <c r="L194" s="5">
        <v>0.15</v>
      </c>
      <c r="M194" s="5">
        <v>0</v>
      </c>
      <c r="N194" s="5">
        <v>0</v>
      </c>
    </row>
    <row r="195" spans="1:14" ht="12.75" customHeight="1">
      <c r="A195" s="5"/>
      <c r="B195" s="46" t="s">
        <v>34</v>
      </c>
      <c r="C195" s="20"/>
      <c r="D195" s="23">
        <f aca="true" t="shared" si="25" ref="D195:N195">SUM(D190:D194)</f>
        <v>41.1</v>
      </c>
      <c r="E195" s="23">
        <f t="shared" si="25"/>
        <v>18.84</v>
      </c>
      <c r="F195" s="23">
        <f t="shared" si="25"/>
        <v>113.11000000000001</v>
      </c>
      <c r="G195" s="23">
        <f t="shared" si="25"/>
        <v>806</v>
      </c>
      <c r="H195" s="23">
        <f t="shared" si="25"/>
        <v>70</v>
      </c>
      <c r="I195" s="23">
        <f t="shared" si="25"/>
        <v>208</v>
      </c>
      <c r="J195" s="23">
        <f t="shared" si="25"/>
        <v>387</v>
      </c>
      <c r="K195" s="23">
        <f t="shared" si="25"/>
        <v>9.120000000000001</v>
      </c>
      <c r="L195" s="23">
        <f t="shared" si="25"/>
        <v>0.4</v>
      </c>
      <c r="M195" s="23">
        <f t="shared" si="25"/>
        <v>4.92</v>
      </c>
      <c r="N195" s="23">
        <f t="shared" si="25"/>
        <v>0.05</v>
      </c>
    </row>
    <row r="196" spans="1:14" ht="14.25" customHeight="1" hidden="1">
      <c r="A196" s="11"/>
      <c r="B196" s="12"/>
      <c r="C196" s="13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ht="14.25" customHeight="1" hidden="1">
      <c r="A197" s="5"/>
      <c r="B197" s="19"/>
      <c r="C197" s="32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ht="14.25" customHeight="1" hidden="1">
      <c r="A198" s="11"/>
      <c r="B198" s="34"/>
      <c r="C198" s="27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ht="14.25" customHeight="1" hidden="1">
      <c r="A199" s="11"/>
      <c r="B199" s="46"/>
      <c r="C199" s="1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</row>
    <row r="200" spans="1:14" ht="14.25" customHeight="1">
      <c r="A200" s="11"/>
      <c r="B200" s="52" t="s">
        <v>45</v>
      </c>
      <c r="C200" s="13"/>
      <c r="D200" s="36">
        <f aca="true" t="shared" si="26" ref="D200:N200">SUM(D188+D195+D199)</f>
        <v>63.8</v>
      </c>
      <c r="E200" s="36">
        <f t="shared" si="26"/>
        <v>50.54</v>
      </c>
      <c r="F200" s="36">
        <f t="shared" si="26"/>
        <v>214.61</v>
      </c>
      <c r="G200" s="36">
        <f t="shared" si="26"/>
        <v>1588</v>
      </c>
      <c r="H200" s="36">
        <f t="shared" si="26"/>
        <v>614</v>
      </c>
      <c r="I200" s="36">
        <f t="shared" si="26"/>
        <v>305</v>
      </c>
      <c r="J200" s="36">
        <f t="shared" si="26"/>
        <v>841</v>
      </c>
      <c r="K200" s="36">
        <f t="shared" si="26"/>
        <v>14.350000000000001</v>
      </c>
      <c r="L200" s="36">
        <f t="shared" si="26"/>
        <v>0.65</v>
      </c>
      <c r="M200" s="36">
        <f t="shared" si="26"/>
        <v>20.16</v>
      </c>
      <c r="N200" s="36">
        <f t="shared" si="26"/>
        <v>0.24</v>
      </c>
    </row>
    <row r="201" spans="1:14" ht="14.25" customHeight="1">
      <c r="A201" s="11"/>
      <c r="B201" s="10" t="s">
        <v>85</v>
      </c>
      <c r="C201" s="13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ht="14.25" customHeight="1">
      <c r="A202" s="11"/>
      <c r="B202" s="12" t="s">
        <v>19</v>
      </c>
      <c r="C202" s="13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ht="14.25" customHeight="1">
      <c r="A203" s="25" t="s">
        <v>124</v>
      </c>
      <c r="B203" s="30" t="s">
        <v>125</v>
      </c>
      <c r="C203" s="27" t="s">
        <v>28</v>
      </c>
      <c r="D203" s="25">
        <v>14.6</v>
      </c>
      <c r="E203" s="25">
        <v>7.9</v>
      </c>
      <c r="F203" s="25">
        <v>5.2</v>
      </c>
      <c r="G203" s="25">
        <v>156</v>
      </c>
      <c r="H203" s="25">
        <v>8</v>
      </c>
      <c r="I203" s="25">
        <v>20</v>
      </c>
      <c r="J203" s="25">
        <v>91</v>
      </c>
      <c r="K203" s="25">
        <v>0.9</v>
      </c>
      <c r="L203" s="25">
        <v>0.1</v>
      </c>
      <c r="M203" s="25">
        <v>0.45</v>
      </c>
      <c r="N203" s="25">
        <v>0.03</v>
      </c>
    </row>
    <row r="204" spans="1:14" ht="14.25" customHeight="1">
      <c r="A204" s="25">
        <v>309</v>
      </c>
      <c r="B204" s="30" t="s">
        <v>63</v>
      </c>
      <c r="C204" s="27" t="s">
        <v>24</v>
      </c>
      <c r="D204" s="25">
        <v>5.5</v>
      </c>
      <c r="E204" s="25">
        <v>4.2</v>
      </c>
      <c r="F204" s="25">
        <v>28.5</v>
      </c>
      <c r="G204" s="25">
        <v>183</v>
      </c>
      <c r="H204" s="25">
        <v>6</v>
      </c>
      <c r="I204" s="25">
        <v>8</v>
      </c>
      <c r="J204" s="25">
        <v>36</v>
      </c>
      <c r="K204" s="25">
        <v>0.77</v>
      </c>
      <c r="L204" s="25">
        <v>0.06</v>
      </c>
      <c r="M204" s="25">
        <v>0</v>
      </c>
      <c r="N204" s="25">
        <v>0.02</v>
      </c>
    </row>
    <row r="205" spans="1:14" ht="14.25" customHeight="1">
      <c r="A205" s="25">
        <v>71</v>
      </c>
      <c r="B205" s="30" t="s">
        <v>88</v>
      </c>
      <c r="C205" s="27" t="s">
        <v>117</v>
      </c>
      <c r="D205" s="25">
        <v>0.4</v>
      </c>
      <c r="E205" s="25">
        <v>0.04</v>
      </c>
      <c r="F205" s="25">
        <v>1</v>
      </c>
      <c r="G205" s="25">
        <v>6</v>
      </c>
      <c r="H205" s="25">
        <v>10</v>
      </c>
      <c r="I205" s="25">
        <v>6</v>
      </c>
      <c r="J205" s="25">
        <v>16</v>
      </c>
      <c r="K205" s="25">
        <v>0.24</v>
      </c>
      <c r="L205" s="25">
        <v>0.02</v>
      </c>
      <c r="M205" s="25">
        <v>4</v>
      </c>
      <c r="N205" s="25">
        <v>0</v>
      </c>
    </row>
    <row r="206" spans="1:14" ht="14.25" customHeight="1">
      <c r="A206" s="25"/>
      <c r="B206" s="30" t="s">
        <v>126</v>
      </c>
      <c r="C206" s="27" t="s">
        <v>28</v>
      </c>
      <c r="D206" s="5">
        <v>0</v>
      </c>
      <c r="E206" s="5">
        <v>0</v>
      </c>
      <c r="F206" s="5">
        <v>15</v>
      </c>
      <c r="G206" s="5">
        <v>60</v>
      </c>
      <c r="H206" s="5">
        <v>0</v>
      </c>
      <c r="I206" s="5">
        <v>0</v>
      </c>
      <c r="J206" s="5">
        <v>0</v>
      </c>
      <c r="K206" s="5">
        <v>0</v>
      </c>
      <c r="L206" s="5">
        <v>0</v>
      </c>
      <c r="M206" s="5">
        <v>0</v>
      </c>
      <c r="N206" s="5">
        <v>0</v>
      </c>
    </row>
    <row r="207" spans="1:14" ht="14.25" customHeight="1">
      <c r="A207" s="5">
        <v>376</v>
      </c>
      <c r="B207" s="15" t="s">
        <v>52</v>
      </c>
      <c r="C207" s="32" t="s">
        <v>31</v>
      </c>
      <c r="D207" s="5">
        <v>0.2</v>
      </c>
      <c r="E207" s="5">
        <v>0.1</v>
      </c>
      <c r="F207" s="5">
        <v>10.1</v>
      </c>
      <c r="G207" s="5">
        <v>41</v>
      </c>
      <c r="H207" s="5">
        <v>5</v>
      </c>
      <c r="I207" s="5">
        <v>4</v>
      </c>
      <c r="J207" s="5">
        <v>8</v>
      </c>
      <c r="K207" s="5">
        <v>0.85</v>
      </c>
      <c r="L207" s="5">
        <v>0</v>
      </c>
      <c r="M207" s="5">
        <v>0.1</v>
      </c>
      <c r="N207" s="5">
        <v>0</v>
      </c>
    </row>
    <row r="208" spans="1:14" ht="14.25" customHeight="1">
      <c r="A208" s="5"/>
      <c r="B208" s="34" t="s">
        <v>32</v>
      </c>
      <c r="C208" s="20" t="s">
        <v>33</v>
      </c>
      <c r="D208" s="5">
        <v>2.8</v>
      </c>
      <c r="E208" s="5">
        <v>1.2</v>
      </c>
      <c r="F208" s="5">
        <v>20.1</v>
      </c>
      <c r="G208" s="5">
        <v>103</v>
      </c>
      <c r="H208" s="5">
        <v>7</v>
      </c>
      <c r="I208" s="5">
        <v>10</v>
      </c>
      <c r="J208" s="5">
        <v>27</v>
      </c>
      <c r="K208" s="5">
        <v>0.6</v>
      </c>
      <c r="L208" s="5">
        <v>0.05</v>
      </c>
      <c r="M208" s="5">
        <v>0</v>
      </c>
      <c r="N208" s="5">
        <v>0</v>
      </c>
    </row>
    <row r="209" spans="1:14" ht="14.25" customHeight="1">
      <c r="A209" s="5"/>
      <c r="B209" s="46" t="s">
        <v>34</v>
      </c>
      <c r="C209" s="20"/>
      <c r="D209" s="23">
        <f aca="true" t="shared" si="27" ref="D209:N209">SUM(D203:D208)</f>
        <v>23.5</v>
      </c>
      <c r="E209" s="23">
        <f t="shared" si="27"/>
        <v>13.44</v>
      </c>
      <c r="F209" s="23">
        <f t="shared" si="27"/>
        <v>79.9</v>
      </c>
      <c r="G209" s="23">
        <f t="shared" si="27"/>
        <v>549</v>
      </c>
      <c r="H209" s="23">
        <f t="shared" si="27"/>
        <v>36</v>
      </c>
      <c r="I209" s="23">
        <f t="shared" si="27"/>
        <v>48</v>
      </c>
      <c r="J209" s="23">
        <f t="shared" si="27"/>
        <v>178</v>
      </c>
      <c r="K209" s="23">
        <f t="shared" si="27"/>
        <v>3.36</v>
      </c>
      <c r="L209" s="23">
        <f t="shared" si="27"/>
        <v>0.22999999999999998</v>
      </c>
      <c r="M209" s="23">
        <f t="shared" si="27"/>
        <v>4.55</v>
      </c>
      <c r="N209" s="23">
        <f t="shared" si="27"/>
        <v>0.05</v>
      </c>
    </row>
    <row r="210" spans="1:14" ht="14.25" customHeight="1">
      <c r="A210" s="11"/>
      <c r="B210" s="51" t="s">
        <v>35</v>
      </c>
      <c r="C210" s="13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ht="14.25" customHeight="1">
      <c r="A211" s="25">
        <v>88</v>
      </c>
      <c r="B211" s="45" t="s">
        <v>89</v>
      </c>
      <c r="C211" s="27" t="s">
        <v>68</v>
      </c>
      <c r="D211" s="5">
        <v>4.65</v>
      </c>
      <c r="E211" s="5">
        <v>3</v>
      </c>
      <c r="F211" s="5">
        <v>7.7</v>
      </c>
      <c r="G211" s="5">
        <v>81</v>
      </c>
      <c r="H211" s="5">
        <v>34</v>
      </c>
      <c r="I211" s="5">
        <v>22</v>
      </c>
      <c r="J211" s="5">
        <v>47</v>
      </c>
      <c r="K211" s="5">
        <v>0.76</v>
      </c>
      <c r="L211" s="5">
        <v>0.06</v>
      </c>
      <c r="M211" s="5">
        <v>18.36</v>
      </c>
      <c r="N211" s="5">
        <v>0</v>
      </c>
    </row>
    <row r="212" spans="1:14" s="29" customFormat="1" ht="14.25" customHeight="1">
      <c r="A212" s="25" t="s">
        <v>69</v>
      </c>
      <c r="B212" s="30" t="s">
        <v>70</v>
      </c>
      <c r="C212" s="27" t="s">
        <v>28</v>
      </c>
      <c r="D212" s="5">
        <v>17.1</v>
      </c>
      <c r="E212" s="5">
        <v>10</v>
      </c>
      <c r="F212" s="5">
        <v>4.4</v>
      </c>
      <c r="G212" s="5">
        <v>179</v>
      </c>
      <c r="H212" s="5">
        <v>15</v>
      </c>
      <c r="I212" s="5">
        <v>21</v>
      </c>
      <c r="J212" s="5">
        <v>141</v>
      </c>
      <c r="K212" s="5">
        <v>0.7</v>
      </c>
      <c r="L212" s="5">
        <v>0.23</v>
      </c>
      <c r="M212" s="5">
        <v>0.56</v>
      </c>
      <c r="N212" s="5">
        <v>0.02</v>
      </c>
    </row>
    <row r="213" spans="1:14" s="29" customFormat="1" ht="14.25" customHeight="1">
      <c r="A213" s="5">
        <v>310</v>
      </c>
      <c r="B213" s="34" t="s">
        <v>127</v>
      </c>
      <c r="C213" s="20" t="s">
        <v>24</v>
      </c>
      <c r="D213" s="5">
        <v>2.9</v>
      </c>
      <c r="E213" s="5">
        <v>4.9</v>
      </c>
      <c r="F213" s="5">
        <v>15.5</v>
      </c>
      <c r="G213" s="5">
        <v>146</v>
      </c>
      <c r="H213" s="5">
        <v>15</v>
      </c>
      <c r="I213" s="5">
        <v>29</v>
      </c>
      <c r="J213" s="5">
        <v>80</v>
      </c>
      <c r="K213" s="5">
        <v>1.16</v>
      </c>
      <c r="L213" s="5">
        <v>0.15</v>
      </c>
      <c r="M213" s="5">
        <v>21</v>
      </c>
      <c r="N213" s="5">
        <v>0.02</v>
      </c>
    </row>
    <row r="214" spans="1:14" ht="14.25" customHeight="1">
      <c r="A214" s="5">
        <v>348</v>
      </c>
      <c r="B214" s="31" t="s">
        <v>41</v>
      </c>
      <c r="C214" s="32" t="s">
        <v>31</v>
      </c>
      <c r="D214" s="5">
        <v>1</v>
      </c>
      <c r="E214" s="5">
        <v>0.1</v>
      </c>
      <c r="F214" s="5">
        <v>25.2</v>
      </c>
      <c r="G214" s="5">
        <v>106</v>
      </c>
      <c r="H214" s="5">
        <v>33</v>
      </c>
      <c r="I214" s="5">
        <v>21</v>
      </c>
      <c r="J214" s="5">
        <v>29</v>
      </c>
      <c r="K214" s="5">
        <v>0.69</v>
      </c>
      <c r="L214" s="5">
        <v>0.02</v>
      </c>
      <c r="M214" s="5">
        <v>0.89</v>
      </c>
      <c r="N214" s="5">
        <v>0</v>
      </c>
    </row>
    <row r="215" spans="1:14" ht="14.25" customHeight="1">
      <c r="A215" s="5"/>
      <c r="B215" s="48" t="s">
        <v>42</v>
      </c>
      <c r="C215" s="20" t="s">
        <v>43</v>
      </c>
      <c r="D215" s="5">
        <v>7.6</v>
      </c>
      <c r="E215" s="33">
        <v>2.4</v>
      </c>
      <c r="F215" s="5">
        <v>50.6</v>
      </c>
      <c r="G215" s="5">
        <v>254</v>
      </c>
      <c r="H215" s="5">
        <v>25</v>
      </c>
      <c r="I215" s="5">
        <v>38</v>
      </c>
      <c r="J215" s="5">
        <v>115</v>
      </c>
      <c r="K215" s="5">
        <v>2.8</v>
      </c>
      <c r="L215" s="5">
        <v>0.15</v>
      </c>
      <c r="M215" s="5">
        <v>0</v>
      </c>
      <c r="N215" s="5">
        <v>0</v>
      </c>
    </row>
    <row r="216" spans="1:14" ht="13.5" customHeight="1">
      <c r="A216" s="5"/>
      <c r="B216" s="46" t="s">
        <v>34</v>
      </c>
      <c r="C216" s="20"/>
      <c r="D216" s="23">
        <f aca="true" t="shared" si="28" ref="D216:N216">SUM(D211:D215)</f>
        <v>33.25</v>
      </c>
      <c r="E216" s="23">
        <f t="shared" si="28"/>
        <v>20.4</v>
      </c>
      <c r="F216" s="23">
        <f t="shared" si="28"/>
        <v>103.4</v>
      </c>
      <c r="G216" s="23">
        <f t="shared" si="28"/>
        <v>766</v>
      </c>
      <c r="H216" s="23">
        <f t="shared" si="28"/>
        <v>122</v>
      </c>
      <c r="I216" s="23">
        <f t="shared" si="28"/>
        <v>131</v>
      </c>
      <c r="J216" s="23">
        <f t="shared" si="28"/>
        <v>412</v>
      </c>
      <c r="K216" s="23">
        <f t="shared" si="28"/>
        <v>6.109999999999999</v>
      </c>
      <c r="L216" s="23">
        <f t="shared" si="28"/>
        <v>0.6100000000000001</v>
      </c>
      <c r="M216" s="23">
        <f t="shared" si="28"/>
        <v>40.81</v>
      </c>
      <c r="N216" s="23">
        <f t="shared" si="28"/>
        <v>0.04</v>
      </c>
    </row>
    <row r="217" spans="1:14" ht="14.25" customHeight="1" hidden="1">
      <c r="A217" s="11"/>
      <c r="B217" s="12"/>
      <c r="C217" s="1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ht="14.25" customHeight="1" hidden="1">
      <c r="A218" s="5"/>
      <c r="B218" s="53"/>
      <c r="C218" s="20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ht="14.25" customHeight="1" hidden="1">
      <c r="A219" s="5"/>
      <c r="B219" s="34"/>
      <c r="C219" s="20"/>
      <c r="D219" s="54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ht="14.25" customHeight="1" hidden="1">
      <c r="A220" s="5"/>
      <c r="B220" s="46"/>
      <c r="C220" s="20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</row>
    <row r="221" spans="1:14" ht="14.25" customHeight="1">
      <c r="A221" s="11"/>
      <c r="B221" s="52" t="s">
        <v>45</v>
      </c>
      <c r="C221" s="13"/>
      <c r="D221" s="36">
        <f aca="true" t="shared" si="29" ref="D221:N221">SUM(D209+D216+D220)</f>
        <v>56.75</v>
      </c>
      <c r="E221" s="36">
        <f t="shared" si="29"/>
        <v>33.839999999999996</v>
      </c>
      <c r="F221" s="36">
        <f t="shared" si="29"/>
        <v>183.3</v>
      </c>
      <c r="G221" s="36">
        <f t="shared" si="29"/>
        <v>1315</v>
      </c>
      <c r="H221" s="36">
        <f t="shared" si="29"/>
        <v>158</v>
      </c>
      <c r="I221" s="36">
        <f t="shared" si="29"/>
        <v>179</v>
      </c>
      <c r="J221" s="36">
        <f t="shared" si="29"/>
        <v>590</v>
      </c>
      <c r="K221" s="36">
        <f t="shared" si="29"/>
        <v>9.469999999999999</v>
      </c>
      <c r="L221" s="36">
        <f t="shared" si="29"/>
        <v>0.8400000000000001</v>
      </c>
      <c r="M221" s="36">
        <f t="shared" si="29"/>
        <v>45.36</v>
      </c>
      <c r="N221" s="36">
        <f t="shared" si="29"/>
        <v>0.09</v>
      </c>
    </row>
    <row r="222" spans="1:14" ht="12.75" customHeight="1">
      <c r="A222" s="11"/>
      <c r="B222" s="14" t="s">
        <v>128</v>
      </c>
      <c r="C222" s="13"/>
      <c r="D222" s="56">
        <v>608.12</v>
      </c>
      <c r="E222" s="56">
        <v>533.6</v>
      </c>
      <c r="F222" s="56">
        <v>2094.27</v>
      </c>
      <c r="G222" s="56">
        <v>15660</v>
      </c>
      <c r="H222" s="56">
        <v>3795.3</v>
      </c>
      <c r="I222" s="56">
        <v>2250.5</v>
      </c>
      <c r="J222" s="56">
        <v>7376</v>
      </c>
      <c r="K222" s="56">
        <v>123.07</v>
      </c>
      <c r="L222" s="56">
        <v>7.37</v>
      </c>
      <c r="M222" s="56">
        <v>398.57</v>
      </c>
      <c r="N222" s="56">
        <v>1.95</v>
      </c>
    </row>
    <row r="223" spans="1:14" ht="14.25" customHeight="1">
      <c r="A223" s="14"/>
      <c r="B223" s="57" t="s">
        <v>129</v>
      </c>
      <c r="C223" s="58"/>
      <c r="D223" s="59">
        <f aca="true" t="shared" si="30" ref="D223:N223">D222/20</f>
        <v>30.406</v>
      </c>
      <c r="E223" s="59">
        <f t="shared" si="30"/>
        <v>26.68</v>
      </c>
      <c r="F223" s="59">
        <f t="shared" si="30"/>
        <v>104.7135</v>
      </c>
      <c r="G223" s="59">
        <f t="shared" si="30"/>
        <v>783</v>
      </c>
      <c r="H223" s="59">
        <f t="shared" si="30"/>
        <v>189.76500000000001</v>
      </c>
      <c r="I223" s="59">
        <f t="shared" si="30"/>
        <v>112.525</v>
      </c>
      <c r="J223" s="59">
        <f t="shared" si="30"/>
        <v>368.8</v>
      </c>
      <c r="K223" s="59">
        <f t="shared" si="30"/>
        <v>6.153499999999999</v>
      </c>
      <c r="L223" s="59">
        <f t="shared" si="30"/>
        <v>0.3685</v>
      </c>
      <c r="M223" s="59">
        <f t="shared" si="30"/>
        <v>19.9285</v>
      </c>
      <c r="N223" s="59">
        <f t="shared" si="30"/>
        <v>0.0975</v>
      </c>
    </row>
    <row r="224" spans="1:14" ht="14.25" customHeight="1">
      <c r="A224" s="60" t="s">
        <v>130</v>
      </c>
      <c r="B224" s="60"/>
      <c r="C224" s="61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</row>
    <row r="225" spans="1:18" ht="23.25" customHeight="1">
      <c r="A225" s="63" t="s">
        <v>131</v>
      </c>
      <c r="B225" s="63"/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2"/>
      <c r="P225" s="62"/>
      <c r="Q225" s="62"/>
      <c r="R225" s="62"/>
    </row>
    <row r="226" spans="1:18" ht="15.75" customHeight="1">
      <c r="A226" s="63"/>
      <c r="B226" s="63"/>
      <c r="C226" s="63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2"/>
      <c r="P226" s="62"/>
      <c r="Q226" s="62"/>
      <c r="R226" s="62"/>
    </row>
    <row r="227" spans="1:14" ht="14.25" customHeight="1" hidden="1">
      <c r="A227" s="60" t="s">
        <v>132</v>
      </c>
      <c r="B227" s="60"/>
      <c r="C227" s="61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</row>
    <row r="228" ht="14.25" customHeight="1" hidden="1"/>
    <row r="229" ht="14.25" customHeight="1" hidden="1"/>
    <row r="230" ht="14.25" customHeight="1" hidden="1"/>
    <row r="231" ht="14.25" customHeight="1" hidden="1"/>
    <row r="232" ht="14.25" customHeight="1" hidden="1"/>
  </sheetData>
  <sheetProtection selectLockedCells="1" selectUnlockedCells="1"/>
  <mergeCells count="8">
    <mergeCell ref="A225:N226"/>
    <mergeCell ref="L1:N1"/>
    <mergeCell ref="A1:A2"/>
    <mergeCell ref="B1:B2"/>
    <mergeCell ref="C1:C2"/>
    <mergeCell ref="D1:F1"/>
    <mergeCell ref="G1:G2"/>
    <mergeCell ref="H1:K1"/>
  </mergeCells>
  <printOptions horizontalCentered="1"/>
  <pageMargins left="0.19652777777777777" right="0.2361111111111111" top="0.2361111111111111" bottom="0.2361111111111111" header="0.5118055555555555" footer="0.5118055555555555"/>
  <pageSetup horizontalDpi="300" verticalDpi="300" orientation="landscape" paperSize="9" scale="96" r:id="rId1"/>
  <rowBreaks count="5" manualBreakCount="5">
    <brk id="37" max="255" man="1"/>
    <brk id="75" max="255" man="1"/>
    <brk id="114" max="255" man="1"/>
    <brk id="153" max="255" man="1"/>
    <brk id="1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0" zoomScaleNormal="86" zoomScaleSheetLayoutView="8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0" zoomScaleNormal="86" zoomScaleSheetLayoutView="8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0" zoomScaleNormal="86" zoomScaleSheetLayoutView="8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0" zoomScaleNormal="86" zoomScaleSheetLayoutView="8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0" zoomScaleNormal="86" zoomScaleSheetLayoutView="80" zoomScalePageLayoutView="0" workbookViewId="0" topLeftCell="A1">
      <selection activeCell="C15" sqref="C15"/>
    </sheetView>
  </sheetViews>
  <sheetFormatPr defaultColWidth="8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0" zoomScaleNormal="86" zoomScaleSheetLayoutView="80" zoomScalePageLayoutView="0" workbookViewId="0" topLeftCell="A25">
      <selection activeCell="G31" sqref="G31"/>
    </sheetView>
  </sheetViews>
  <sheetFormatPr defaultColWidth="8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2021-03-16T10:47:45Z</cp:lastPrinted>
  <dcterms:created xsi:type="dcterms:W3CDTF">2006-09-15T21:00:00Z</dcterms:created>
  <dcterms:modified xsi:type="dcterms:W3CDTF">2021-10-15T06:38:30Z</dcterms:modified>
  <cp:category/>
  <cp:version/>
  <cp:contentType/>
  <cp:contentStatus/>
  <cp:revision>143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